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ezra\Desktop\נושאים בטיפול שוטף\פרוייקטים לטיפול שוטף עזרא\מטש עירון\מאגר חרום\מאגר חרום חומר למכרז\"/>
    </mc:Choice>
  </mc:AlternateContent>
  <xr:revisionPtr revIDLastSave="0" documentId="13_ncr:1_{A10C9C70-5FEA-41EB-A5E3-194184E13FA3}" xr6:coauthVersionLast="47" xr6:coauthVersionMax="47" xr10:uidLastSave="{00000000-0000-0000-0000-000000000000}"/>
  <bookViews>
    <workbookView xWindow="-120" yWindow="-120" windowWidth="29040" windowHeight="15840" tabRatio="594" xr2:uid="{00000000-000D-0000-FFFF-FFFF00000000}"/>
  </bookViews>
  <sheets>
    <sheet name="מאגר_חירום"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5" i="1" l="1"/>
  <c r="F256" i="1" s="1"/>
  <c r="F253" i="1"/>
  <c r="F252" i="1"/>
  <c r="F251" i="1"/>
  <c r="F250" i="1"/>
  <c r="F249" i="1"/>
  <c r="F248" i="1"/>
  <c r="F247" i="1"/>
  <c r="F246" i="1"/>
  <c r="F245" i="1"/>
  <c r="F244" i="1"/>
  <c r="F242" i="1"/>
  <c r="F241" i="1"/>
  <c r="F240" i="1"/>
  <c r="F239" i="1"/>
  <c r="F238" i="1"/>
  <c r="F237" i="1"/>
  <c r="F236" i="1"/>
  <c r="F235" i="1"/>
  <c r="F234" i="1"/>
  <c r="F233" i="1"/>
  <c r="F232" i="1"/>
  <c r="F230" i="1"/>
  <c r="F229" i="1"/>
  <c r="F228" i="1"/>
  <c r="F227" i="1"/>
  <c r="F226"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3" i="1"/>
  <c r="F162" i="1"/>
  <c r="F161" i="1"/>
  <c r="F160" i="1"/>
  <c r="F159" i="1"/>
  <c r="F158" i="1"/>
  <c r="F157" i="1"/>
  <c r="F156"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5" i="1"/>
  <c r="F111" i="1"/>
  <c r="F106" i="1"/>
  <c r="F105" i="1"/>
  <c r="F100" i="1"/>
  <c r="F99" i="1"/>
  <c r="F98" i="1"/>
  <c r="F97" i="1"/>
  <c r="F95" i="1"/>
  <c r="F94" i="1"/>
  <c r="F93" i="1"/>
  <c r="F92" i="1"/>
  <c r="F91" i="1"/>
  <c r="F90"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7" i="1"/>
  <c r="F56" i="1"/>
  <c r="F55" i="1"/>
  <c r="F54" i="1"/>
  <c r="F53" i="1"/>
  <c r="F51" i="1"/>
  <c r="F50" i="1"/>
  <c r="F49" i="1"/>
  <c r="F48" i="1"/>
  <c r="F47" i="1"/>
  <c r="F46" i="1"/>
  <c r="F45" i="1"/>
  <c r="F44" i="1"/>
  <c r="F43" i="1"/>
  <c r="F42" i="1"/>
  <c r="F41" i="1"/>
  <c r="F40" i="1"/>
  <c r="F39" i="1"/>
  <c r="F38" i="1"/>
  <c r="F37" i="1"/>
  <c r="F36" i="1"/>
  <c r="F35" i="1"/>
  <c r="F34" i="1"/>
  <c r="F33" i="1"/>
  <c r="F32" i="1"/>
  <c r="F29" i="1"/>
  <c r="F28" i="1"/>
  <c r="F27" i="1"/>
  <c r="F25" i="1"/>
  <c r="F24" i="1"/>
  <c r="F23" i="1"/>
  <c r="F22" i="1"/>
  <c r="F21" i="1"/>
  <c r="F20" i="1"/>
  <c r="F19" i="1"/>
  <c r="F14" i="1"/>
  <c r="F13" i="1"/>
  <c r="F12" i="1"/>
  <c r="F11" i="1"/>
  <c r="F257" i="1" l="1"/>
  <c r="F258" i="1" s="1"/>
</calcChain>
</file>

<file path=xl/sharedStrings.xml><?xml version="1.0" encoding="utf-8"?>
<sst xmlns="http://schemas.openxmlformats.org/spreadsheetml/2006/main" count="796" uniqueCount="498">
  <si>
    <t>מאגר חירום</t>
  </si>
  <si>
    <t>סעיף</t>
  </si>
  <si>
    <t>תאור</t>
  </si>
  <si>
    <t>יח'</t>
  </si>
  <si>
    <t>כמות</t>
  </si>
  <si>
    <t>מחיר</t>
  </si>
  <si>
    <t>סה"כ</t>
  </si>
  <si>
    <t/>
  </si>
  <si>
    <t>01</t>
  </si>
  <si>
    <t>קו סניקה</t>
  </si>
  <si>
    <t>01.57</t>
  </si>
  <si>
    <t>צנרת ואביזרים</t>
  </si>
  <si>
    <t>01.57.001</t>
  </si>
  <si>
    <t>צנרת</t>
  </si>
  <si>
    <t>01.57.001.0010</t>
  </si>
  <si>
    <t>מ'</t>
  </si>
  <si>
    <t>01.57.001.0020</t>
  </si>
  <si>
    <t>01.57.001.0030</t>
  </si>
  <si>
    <t>01.57.001.0040</t>
  </si>
  <si>
    <t>02</t>
  </si>
  <si>
    <t>תחנת שאיבה להחזרת שפכים</t>
  </si>
  <si>
    <t>02.01</t>
  </si>
  <si>
    <t>עבודות עפר</t>
  </si>
  <si>
    <t>02.01.001</t>
  </si>
  <si>
    <t>עבודות עפר לביצוע תחנת שאיבה ומתקן כניסה למאגר חירום קיים</t>
  </si>
  <si>
    <t>02.01.001.0010</t>
  </si>
  <si>
    <t>קומפ</t>
  </si>
  <si>
    <t>02.01.001.0020</t>
  </si>
  <si>
    <t>מ"ק</t>
  </si>
  <si>
    <t>02.01.001.0030</t>
  </si>
  <si>
    <t>02.01.001.0040</t>
  </si>
  <si>
    <t>02.01.001.0050</t>
  </si>
  <si>
    <t>02.01.001.0060</t>
  </si>
  <si>
    <t>מ"ר</t>
  </si>
  <si>
    <t>02.01.001.0070</t>
  </si>
  <si>
    <t>02.01.002</t>
  </si>
  <si>
    <t>עבודות עפר למשטח בטון (לרבות ביצוע חפירה של עטיפת בטון לצינורות)</t>
  </si>
  <si>
    <t>02.01.002.0010</t>
  </si>
  <si>
    <t>02.01.002.0020</t>
  </si>
  <si>
    <t>02.01.002.0030</t>
  </si>
  <si>
    <t>02.02</t>
  </si>
  <si>
    <t>עבודות בטון יצוק באתר</t>
  </si>
  <si>
    <t>02.02.001</t>
  </si>
  <si>
    <t>עבודות בטון יצוק באתר תחנת שאיבה, מתקן כניסה וגשר שירות</t>
  </si>
  <si>
    <t>02.02.001.0010</t>
  </si>
  <si>
    <t>02.02.001.0020</t>
  </si>
  <si>
    <t>02.02.001.0030</t>
  </si>
  <si>
    <t>02.02.001.0040</t>
  </si>
  <si>
    <t>02.02.001.0050</t>
  </si>
  <si>
    <t>02.02.001.0060</t>
  </si>
  <si>
    <t>02.02.001.0070</t>
  </si>
  <si>
    <t>02.02.001.0080</t>
  </si>
  <si>
    <t>02.02.001.0090</t>
  </si>
  <si>
    <t>02.02.001.0100</t>
  </si>
  <si>
    <t>02.02.001.0110</t>
  </si>
  <si>
    <t>02.02.001.0120</t>
  </si>
  <si>
    <t>02.02.001.0130</t>
  </si>
  <si>
    <t>טון</t>
  </si>
  <si>
    <t>02.02.001.0140</t>
  </si>
  <si>
    <t>02.02.001.0150</t>
  </si>
  <si>
    <t>02.02.001.0160</t>
  </si>
  <si>
    <t>02.02.001.0170</t>
  </si>
  <si>
    <t>02.02.001.0180</t>
  </si>
  <si>
    <t>02.02.001.0190</t>
  </si>
  <si>
    <t>02.02.001.0200</t>
  </si>
  <si>
    <t>02.02.002</t>
  </si>
  <si>
    <t>משטח בטון למערכת צינורות יצוק באתר</t>
  </si>
  <si>
    <t>02.02.002.0010</t>
  </si>
  <si>
    <t>02.02.002.0020</t>
  </si>
  <si>
    <t>02.02.002.0030</t>
  </si>
  <si>
    <t>02.02.002.0040</t>
  </si>
  <si>
    <t>02.02.002.0050</t>
  </si>
  <si>
    <t>02.57</t>
  </si>
  <si>
    <t>02.57.001</t>
  </si>
  <si>
    <t>צנרת ואביזרי צנרת</t>
  </si>
  <si>
    <t>02.57.001.0010</t>
  </si>
  <si>
    <t>02.57.001.0020</t>
  </si>
  <si>
    <t>02.57.001.0030</t>
  </si>
  <si>
    <t>02.57.001.0040</t>
  </si>
  <si>
    <t>02.57.001.0050</t>
  </si>
  <si>
    <t>02.57.001.0060</t>
  </si>
  <si>
    <t>02.57.001.0070</t>
  </si>
  <si>
    <t>02.57.001.0080</t>
  </si>
  <si>
    <t>02.57.001.0090</t>
  </si>
  <si>
    <t>02.57.001.0100</t>
  </si>
  <si>
    <t>02.57.001.0110</t>
  </si>
  <si>
    <t>02.57.001.0120</t>
  </si>
  <si>
    <t>02.57.001.0130</t>
  </si>
  <si>
    <t>02.57.001.0140</t>
  </si>
  <si>
    <t>02.57.001.0150</t>
  </si>
  <si>
    <t>02.57.001.0160</t>
  </si>
  <si>
    <t>02.57.001.0170</t>
  </si>
  <si>
    <t>02.57.001.0180</t>
  </si>
  <si>
    <t>02.57.001.0190</t>
  </si>
  <si>
    <t>02.57.001.0200</t>
  </si>
  <si>
    <t>02.57.001.0210</t>
  </si>
  <si>
    <t>02.57.001.0220</t>
  </si>
  <si>
    <t>02.57.001.0230</t>
  </si>
  <si>
    <t>02.57.001.0240</t>
  </si>
  <si>
    <t>02.57.001.0250</t>
  </si>
  <si>
    <t>02.57.001.0260</t>
  </si>
  <si>
    <t>02.57.001.0270</t>
  </si>
  <si>
    <t>02.57.001.0280</t>
  </si>
  <si>
    <t>02.57.001.0290</t>
  </si>
  <si>
    <t>02.57.002</t>
  </si>
  <si>
    <t>ציוד אלקטרומכני ומכשור</t>
  </si>
  <si>
    <t>02.57.002.0010</t>
  </si>
  <si>
    <t>02.57.002.0030</t>
  </si>
  <si>
    <t>02.57.002.0040</t>
  </si>
  <si>
    <t>02.57.002.0050</t>
  </si>
  <si>
    <t>02.57.002.0060</t>
  </si>
  <si>
    <t>02.57.002.0070</t>
  </si>
  <si>
    <t>02.57.003</t>
  </si>
  <si>
    <t>מסגרות</t>
  </si>
  <si>
    <t>02.57.003.0010</t>
  </si>
  <si>
    <t>02.57.003.0020</t>
  </si>
  <si>
    <t>02.57.003.0030</t>
  </si>
  <si>
    <t>02.57.003.0040</t>
  </si>
  <si>
    <t>03</t>
  </si>
  <si>
    <t>03.51</t>
  </si>
  <si>
    <t xml:space="preserve">עבודות הקמת מאגר </t>
  </si>
  <si>
    <t>03.51.001</t>
  </si>
  <si>
    <t>מצעים</t>
  </si>
  <si>
    <t>03.51.001.0010</t>
  </si>
  <si>
    <t>03.51.001.0020</t>
  </si>
  <si>
    <t>04</t>
  </si>
  <si>
    <t>שיקום תחנת שאיבה קיימת לקולחים</t>
  </si>
  <si>
    <t>04.02</t>
  </si>
  <si>
    <t xml:space="preserve">עבודות בטון יצוק באתר </t>
  </si>
  <si>
    <t>04.02.001</t>
  </si>
  <si>
    <t>04.02.001.0010</t>
  </si>
  <si>
    <t>08</t>
  </si>
  <si>
    <t>עבודות חשמל, פיקוד ובקרה</t>
  </si>
  <si>
    <t>08.01</t>
  </si>
  <si>
    <t>עבודות חשמל</t>
  </si>
  <si>
    <t>08.01.0010</t>
  </si>
  <si>
    <t>הערה</t>
  </si>
  <si>
    <t>08.01.001</t>
  </si>
  <si>
    <t>לוחות חשמל</t>
  </si>
  <si>
    <t>08.01.001.0010</t>
  </si>
  <si>
    <t>08.01.001.0110</t>
  </si>
  <si>
    <t>08.01.001.0115</t>
  </si>
  <si>
    <t>08.01.001.0120</t>
  </si>
  <si>
    <t>08.01.001.0130</t>
  </si>
  <si>
    <t>08.01.001.0140</t>
  </si>
  <si>
    <t>08.01.001.0150</t>
  </si>
  <si>
    <t>08.01.001.0160</t>
  </si>
  <si>
    <t>08.01.001.0170</t>
  </si>
  <si>
    <t>08.01.001.0210</t>
  </si>
  <si>
    <t>08.01.001.0270</t>
  </si>
  <si>
    <t>08.01.001.0290</t>
  </si>
  <si>
    <t>08.01.001.0300</t>
  </si>
  <si>
    <t>08.01.001.0320</t>
  </si>
  <si>
    <t>08.01.001.0330</t>
  </si>
  <si>
    <t>08.01.001.0340</t>
  </si>
  <si>
    <t>08.01.001.0350</t>
  </si>
  <si>
    <t>08.01.001.0360</t>
  </si>
  <si>
    <t>08.01.001.0370</t>
  </si>
  <si>
    <t>08.01.001.0380</t>
  </si>
  <si>
    <t>08.01.001.0390</t>
  </si>
  <si>
    <t>08.01.001.0400</t>
  </si>
  <si>
    <t>08.01.001.0410</t>
  </si>
  <si>
    <t>08.01.001.0430</t>
  </si>
  <si>
    <t>08.01.001.0440</t>
  </si>
  <si>
    <t>08.01.001.0450</t>
  </si>
  <si>
    <t>08.01.001.0460</t>
  </si>
  <si>
    <t>08.01.001.0480</t>
  </si>
  <si>
    <t>08.01.001.0490</t>
  </si>
  <si>
    <t>08.01.001.0520</t>
  </si>
  <si>
    <t>08.01.001.0560</t>
  </si>
  <si>
    <t>08.01.001.0590</t>
  </si>
  <si>
    <t>08.01.001.0600</t>
  </si>
  <si>
    <t>08.01.001.0620</t>
  </si>
  <si>
    <t>08.01.001.0630</t>
  </si>
  <si>
    <t>08.01.001.0640</t>
  </si>
  <si>
    <t>08.01.001.0650</t>
  </si>
  <si>
    <t>08.01.001.0670</t>
  </si>
  <si>
    <t>08.01.002</t>
  </si>
  <si>
    <t>בקר מתוכנת</t>
  </si>
  <si>
    <t>08.01.002.0010</t>
  </si>
  <si>
    <t>08.01.002.0020</t>
  </si>
  <si>
    <t>08.01.002.0030</t>
  </si>
  <si>
    <t>08.01.002.0040</t>
  </si>
  <si>
    <t>08.01.002.0100</t>
  </si>
  <si>
    <t>08.01.002.0110</t>
  </si>
  <si>
    <t>08.01.002.0130</t>
  </si>
  <si>
    <t>08.01.002.0140</t>
  </si>
  <si>
    <t>08.01.003</t>
  </si>
  <si>
    <t>נקודות ואינסטלציה חשמלית</t>
  </si>
  <si>
    <t>08.01.003.0010</t>
  </si>
  <si>
    <t>08.01.003.0020</t>
  </si>
  <si>
    <t>נק'</t>
  </si>
  <si>
    <t>08.01.003.0030</t>
  </si>
  <si>
    <t>08.01.003.0040</t>
  </si>
  <si>
    <t>08.01.003.0060</t>
  </si>
  <si>
    <t>08.01.003.0070</t>
  </si>
  <si>
    <t>08.01.003.0080</t>
  </si>
  <si>
    <t>08.01.003.0090</t>
  </si>
  <si>
    <t>08.01.003.0110</t>
  </si>
  <si>
    <t>08.01.003.0120</t>
  </si>
  <si>
    <t>08.01.003.0130</t>
  </si>
  <si>
    <t>08.01.003.0140</t>
  </si>
  <si>
    <t>08.01.003.0160</t>
  </si>
  <si>
    <t>08.01.003.0170</t>
  </si>
  <si>
    <t>08.01.003.0180</t>
  </si>
  <si>
    <t>08.01.003.0190</t>
  </si>
  <si>
    <t>08.01.003.0200</t>
  </si>
  <si>
    <t>08.01.003.0220</t>
  </si>
  <si>
    <t>08.01.003.0240</t>
  </si>
  <si>
    <t>08.01.003.0245</t>
  </si>
  <si>
    <t>08.01.003.0250</t>
  </si>
  <si>
    <t>08.01.003.0260</t>
  </si>
  <si>
    <t>08.01.003.0270</t>
  </si>
  <si>
    <t>08.01.003.0310</t>
  </si>
  <si>
    <t>08.01.003.0320</t>
  </si>
  <si>
    <t>08.01.003.0330</t>
  </si>
  <si>
    <t>08.01.003.0340</t>
  </si>
  <si>
    <t>08.01.003.0350</t>
  </si>
  <si>
    <t>08.01.003.0360</t>
  </si>
  <si>
    <t>ש"ע</t>
  </si>
  <si>
    <t>08.01.003.0370</t>
  </si>
  <si>
    <t>08.01.003.0380</t>
  </si>
  <si>
    <t>08.01.003.0390</t>
  </si>
  <si>
    <t>08.01.003.0400</t>
  </si>
  <si>
    <t>08.01.003.0410</t>
  </si>
  <si>
    <t>08.01.003.0420</t>
  </si>
  <si>
    <t>08.01.003.0430</t>
  </si>
  <si>
    <t>08.01.003.0440</t>
  </si>
  <si>
    <t>08.01.003.0450</t>
  </si>
  <si>
    <t>08.01.003.0480</t>
  </si>
  <si>
    <t>08.01.003.0500</t>
  </si>
  <si>
    <t>08.01.003.0510</t>
  </si>
  <si>
    <t>08.01.003.0520</t>
  </si>
  <si>
    <t>08.01.003.0530</t>
  </si>
  <si>
    <t>08.01.003.0540</t>
  </si>
  <si>
    <t>08.01.003.0550</t>
  </si>
  <si>
    <t>08.01.003.0560</t>
  </si>
  <si>
    <t>08.01.003.0570</t>
  </si>
  <si>
    <t>08.01.003.0580</t>
  </si>
  <si>
    <t>08.01.003.0590</t>
  </si>
  <si>
    <t>08.01.003.0610</t>
  </si>
  <si>
    <t>08.01.003.0620</t>
  </si>
  <si>
    <t>08.01.003.0630</t>
  </si>
  <si>
    <t>08.01.003.0640</t>
  </si>
  <si>
    <t>08.01.003.0650</t>
  </si>
  <si>
    <t>08.01.003.0670</t>
  </si>
  <si>
    <t>08.01.003.0680</t>
  </si>
  <si>
    <t>08.01.003.0720</t>
  </si>
  <si>
    <t>08.01.003.0730</t>
  </si>
  <si>
    <t>08.01.003.0790</t>
  </si>
  <si>
    <t>08.01.003.0820</t>
  </si>
  <si>
    <t>08.01.004</t>
  </si>
  <si>
    <t>גופי תאורה</t>
  </si>
  <si>
    <t>08.01.004.0010</t>
  </si>
  <si>
    <t>08.01.004.0020</t>
  </si>
  <si>
    <t>08.01.004.0030</t>
  </si>
  <si>
    <t>08.01.004.0040</t>
  </si>
  <si>
    <t>08.01.004.0050</t>
  </si>
  <si>
    <t>08.01.005</t>
  </si>
  <si>
    <t>אביזרי פיקוד והארקות</t>
  </si>
  <si>
    <t>08.01.005.0010</t>
  </si>
  <si>
    <t>08.01.005.0060</t>
  </si>
  <si>
    <t>08.01.005.0070</t>
  </si>
  <si>
    <t>08.01.005.0100</t>
  </si>
  <si>
    <t>08.01.005.0120</t>
  </si>
  <si>
    <t>08.01.005.0130</t>
  </si>
  <si>
    <t>08.01.005.0140</t>
  </si>
  <si>
    <t>08.01.005.0150</t>
  </si>
  <si>
    <t>08.01.005.0160</t>
  </si>
  <si>
    <t>08.01.005.0170</t>
  </si>
  <si>
    <t>08.01.005.0180</t>
  </si>
  <si>
    <t>08.01.006</t>
  </si>
  <si>
    <t>כיבוי וגילוי אש</t>
  </si>
  <si>
    <t>08.01.006.0010</t>
  </si>
  <si>
    <t>08.01.006.0020</t>
  </si>
  <si>
    <t>08.01.006.0030</t>
  </si>
  <si>
    <t>08.01.006.0040</t>
  </si>
  <si>
    <t>08.01.006.0050</t>
  </si>
  <si>
    <t>08.01.006.0060</t>
  </si>
  <si>
    <t>08.01.006.0070</t>
  </si>
  <si>
    <t>08.01.006.0090</t>
  </si>
  <si>
    <t>08.01.006.0100</t>
  </si>
  <si>
    <t>08.01.006.0110</t>
  </si>
  <si>
    <t>הנחה</t>
  </si>
  <si>
    <t>צנרת פוליאתילן מסוג PE100 SDR17 בקוטר 1,000 מ"מ כולל התחברות לצינור קיים</t>
  </si>
  <si>
    <t>עטיפת בטון בחציית נחל לפי פרט 2 בתוכנית 2173-3-21</t>
  </si>
  <si>
    <t>סרט סימון ניתן לאיתור</t>
  </si>
  <si>
    <t>עמודי סימון</t>
  </si>
  <si>
    <t>חפירה מקומית בתוך מאגר חירום קיים, שבנוי מסללות עפר. העבודה כוללת:- גישושים מקומיים לקבלת עובי שכבת איטום.- פינוי חומר שכבת איטום (חרסית שמנה) לשימור ושימוש חוזר.- ביצוע דרך זמנית בתוך המאגר לכלים מכניים קלים. כולל שימור ו/או החזרת חומר האיטום קדמותו.- חפירה מקומית ליסודות חנת שאיבה וליסודות של מתקן הכניסה וגשר שירות, לרבות משטחי בטון של מתקן הכניסה, הכל לפי תוכניות קונסטרוקציה והמפרט המיוחד (סה"כ כמות חפירה ופינוי שכבת איטום כ- 400 מ"ק).</t>
  </si>
  <si>
    <t>הידוק שתית לפי הנחיות יועץ הקרקע: הידוק מבוקר (קרקעית חפירה) של החזרת מיטב החומר החפור בעומק בשכבות של 20 ס"מ, לרבות הידוק מבוקר בהם החזרת החומר החפור 50%</t>
  </si>
  <si>
    <t>הידוק שתית על ידי שברי אבן "בקלש" לייצוב שתית, לרבות פיזור והידוק מבוקר 50%</t>
  </si>
  <si>
    <t>מצע סוג א' לרבות פיזור מבוקר, יסופק ממחצבה מאושרת</t>
  </si>
  <si>
    <t>חומר איטום - שכבת חרסית שמנה בעובי כ- 60 ס"מ באזורים שחפרו לצורך ביצוע החפירה, החזרת המצב לקדמותו, לרבות הספקת החומר החסר</t>
  </si>
  <si>
    <t>שכבת יריעות H.D.P.E בעובי 1.5 מ"מ לחיפוי איזור המאגר של מתקן הכניסה, הכל לפי המפרט המיוחד ותוכניות קונסטרוקציה</t>
  </si>
  <si>
    <t>שאיבת מי תהום בזמן ביצוע העבודות לפי הנחיות יועץ קרקע ו/או הידרוגאולוג, אשר יועסקו ע"י הקבלן, לצורך ביצוע העבודות ביבש</t>
  </si>
  <si>
    <t>חפירה מקומית בעומק עד 1.0 מ' לפי תוכניות קונסטרוקציה</t>
  </si>
  <si>
    <t>הידוק שתית על ידי שברי אבן "בקלש" לייצוב שתית, לרבות פיזור והידוק מבוקר</t>
  </si>
  <si>
    <t>מצע סוג א', לרבות פיזור מבוקר, יסופק ממחצבה מאושרת</t>
  </si>
  <si>
    <t>מצע בטון רזה בעובי 5 ס"מ מתחת ליסודות בודדים</t>
  </si>
  <si>
    <t>מצע יריעות פוליאתילן בעובי 0.3 מ"מ מתחת לרצפת בטון</t>
  </si>
  <si>
    <t>יסוד בטון ב-40 עם תוספות עבור בטון בעל התנגדות משופרת לחדירת מים מסוג "משופר אטוימות" ב- 40 במקום בטון ב-40 שקיעה "5</t>
  </si>
  <si>
    <t>כנ"ל, אך יסודות בטון בודדים למתקן כניסה וגשר שירות</t>
  </si>
  <si>
    <t>קורות סוד בטון ב-40 עם תוספות עבור בטון בעל התנגדות משופרת לחדירת מים מסוג "משופר אטוימות" ב- 40 במקום בטון ב-40 שקיעה "5 יצוקות על גבי מצע ברוחב 20 ס"מ</t>
  </si>
  <si>
    <t>רמפה ירידה משופעת למתקן כניסה - מרצפי בטון ב- 40 עם תוספות עבור בטון בעל התנגדות משופרת לחדירת מים מסוג "משופר אטוימות" ב- 40 במקום בטון ב-40 שקיעה "5, יצוקים על מצע בעובי 25 ס"מ</t>
  </si>
  <si>
    <t>קירות בטון ב-40 לתחנת שאיבה בעובי בטון ב-40 עם תוספות עבור בטון בעל התנגדות משופרת לחדירת מים מסוג "משופר אטוימות" ב- 40 במקום בטון ב-40 שקיעה "5</t>
  </si>
  <si>
    <t>הגבהות ו/או בליטות בטון ב-40 עם תוספות עבור בטון בעל התנגדות משופרת לחדירת מים מסוג "משופר אטוימות" ב- 40 במקום בטון ב-40 שקיעה "5, בתעלות בטון בתוך מתקן כניסה, לרבות תמיכות לצינור "40 וקיר גלישה בעובי 20-30 ס"מ</t>
  </si>
  <si>
    <t>עמודי בטון עגולים בטון ב-40 עם תוספות עבור בטון בעל התנגדות משופרת לחדירת מים מסוג "משופר אטוימות" ב- 40 במקום בטון ב-40 שקיעה "5</t>
  </si>
  <si>
    <t>קורות תחתונות תלויות בטון ב-40 עם תוספות עבור בטון בעל התנגדות משופרת לחדירת מים מסוג "משופר אטוימות" ב- 40 במקום בטון ב-40 שקיעה "5, בחתכים שונים</t>
  </si>
  <si>
    <t>תקרות לגשר שירות בטון ב-40 עם תוספות עבור בטון בעל התנגדות משופרת לחדירת מים מסוג "משופר אטוימות" ב- 40 במקום בטון ב-40 שקיעה "5 בעובי 25 ס"מ</t>
  </si>
  <si>
    <t>הגבהות ותמיכות לצינור "16 בעובי 25 ס"מ בטון ב-40 עם תוספות עבור בטון בעל התנגדות משופרת לחדירת מים מסוג "משופר אטוימות" ב- 40 במקום בטון ב-40 שקיעה "5 בתוך גשר שירות</t>
  </si>
  <si>
    <t>מוטות פלדה מצולעים בכל הקטרים והאורכים לזיון הבטון</t>
  </si>
  <si>
    <t>פחי פלדה מגולוונים ומבוטנים, לרבות קוצים מרותכים</t>
  </si>
  <si>
    <t>עמודים פלדה וקורות פלדה מפרופילי R.H.S. ו/או H.E.B וכד' מגולוונים וצבועים ב-4 שכבות בחומרים נגד אקלים קורוזיבי, לרבות פחי חיבור וברגי חיבור למתקן הרמה</t>
  </si>
  <si>
    <t>הגנת קירות פנים וחוץ של תחנת שאיבה, רצפה + עמובים בטון וכו' במגע עם שפכים קורוזיביים על ידי חומרים לפי המפרט המיוחד והנחיות היצרן</t>
  </si>
  <si>
    <t>עצר מים מרצועות P.V.C תרמופלסטי על בסיס פוליויניל כלוריד, גמיש, מסוג "ספיר סטופ" או "סיקה WATERBARS" או ש"ע, בהפסקות יציקה, תפרי התפשטות, תפרים קונסטרוקטיביים, ברוחב 19-25 ס"מ</t>
  </si>
  <si>
    <t>עצר מים תופח על בסיס בנטונייט מסוג "בנטוסטופ" דוגמת "ביטום" או ש"ע לאיטום תפרי יציקה ברוחב 25 מ"מ ועובי 20 מ"מ</t>
  </si>
  <si>
    <t>יציקת תמיכות לצינורות "40, העבודה כוללת:- חפירה מקומית עד למפל תחתית היסוד ולעומק החלפת קרקע לפי תוכנית.- החלפת קרקע לפי תוכנית בעומק כלשהוא.- יציקת בטון רזה בעובי 5 ס"מ, לפי פרט.- יציקת תמיכות מבטון ב-30, לפי פרט.</t>
  </si>
  <si>
    <t>פרט התחברות צינור "40 מתוכנן לשוחה קיימת, העבודה כוללת:- ניסור קיר בטון בעובי 30 ס"מ באורך כ- 4.50 מ'.- יציקת קיר איטום בטון ב-40 בתערובת לשיפור אטימות, לרבות זיון, קוצים לאיטום הפנימי וגמר, לרבות אינסרט של צינור "40 כולל 2 עוגנים וגמר מושלם, הכל לפי פרט.</t>
  </si>
  <si>
    <t>בטון רזה בעובי 5 ס"מ מתחת למשטחי בטון</t>
  </si>
  <si>
    <t>מרצפי בטון ב-30 (שקיעה "5, חשיפה 2-4) יצוקים על מצע בעובי 25 ס"מ, לרבות קורות יסוד ו/או עיבויים, לרבות זיון בכמות של 80 ק"ג/מ"ק</t>
  </si>
  <si>
    <t>עטיפת בטון של צינור פלדה "40, בטון ב-30 (שקיעה "5, חשיפה 2-4) לרבות זיון בכמות של 40 ק"ג/מ"ק</t>
  </si>
  <si>
    <t>כנ"ל, אך של צינור "16</t>
  </si>
  <si>
    <t>שיקום דרך עפר קיים לאחר ביצוע משטח בטון ומערכת של מעבר צינורות בקוטר "16 ו- "40. העבודה כוללת:- יישור שטחים ע"י חפירה ו/או מילוי בגובה עד 20 ס"מ בעת העבודה, לאחר חפירה מצע ותשתיות קיימים ושימוש חוזר (כ- 20 מ"ק).- אבן שפה במידות 15/30/100 ס"מ, לרבות יסוד ומשענת, גוון אפור (כ- 30 מ').- אבן שפה במידות 25/25/50 ס"מ דגם "כמות משופרת" לרבות יסוד ומשענת בטון - צבע אפור (2 מ').</t>
  </si>
  <si>
    <t>מעבר קוטר פלב"מ 316 בקוטר "16/"10 סקדיול 40</t>
  </si>
  <si>
    <t>צנרת פלב"מ 316 בקוטר "16 סקדיול 40 להתקנה בבור הרטוב</t>
  </si>
  <si>
    <t>חיבור פלדה - פלב"מ בקוטר "16 באמצעות אוגנים וחיוץ</t>
  </si>
  <si>
    <t>קשת פלדה 90 מעלות "16 להתקנה גלויה</t>
  </si>
  <si>
    <t>קשת פלדה 90 מעלות "16 להתקנה תת קרקעית</t>
  </si>
  <si>
    <t>מעבר קוטר פלדה "16/"24 להתקנה תת קרקעית</t>
  </si>
  <si>
    <t>מעבר קוטר פלדה "24/"36 להתקנה תת קרקעית</t>
  </si>
  <si>
    <t>הסתעפות T פלדה בקוטר "36/"36/"36 להתקנה גלויה</t>
  </si>
  <si>
    <t>הסתעפות T פלדה בקוטר "40/"40/"40 להתקנה תת קרקעית</t>
  </si>
  <si>
    <t>מעבר קוטר פלדה "36/"40 להתקנה גלויה</t>
  </si>
  <si>
    <t>קשת פלדה 90 מעלות "36 להתקנה תת קרקעית</t>
  </si>
  <si>
    <t>קשת פלדה 90 מעלות "36 להתקנה גלויה</t>
  </si>
  <si>
    <t>קשת פלדה 90 מעלות "40 להתקנה גלויה</t>
  </si>
  <si>
    <t>חיבור צינור PE-100 בקוטר 1000 מ"מ לצינור פלדה "40, לפי פרט</t>
  </si>
  <si>
    <t>קשת פוליאתילן PE-100 SDR17 בקוטר 1000 מ"מ 90 מעלות</t>
  </si>
  <si>
    <t>שסתום אוויר משולב לביוב בקוטר "3, כולל אוגן ואוגן נגדי</t>
  </si>
  <si>
    <t>מגוף טריז צר לביוב בקוטר "3 PN10</t>
  </si>
  <si>
    <t>שסתום אל חוזר לביוב בקוטר "16 PN10, כולל אוגנים ואוגנים נגדיים</t>
  </si>
  <si>
    <t>מגוף טריז צר לביוב בקוטר "16 PN10, כולל אוגנים ואוגנים נגדיים</t>
  </si>
  <si>
    <t>מחבר פירוק בקוטר "16 PN10, כולל אוגנים ואוגנים נגדיים</t>
  </si>
  <si>
    <t>מגוף טריז צר לביוב בקוטר "36, כולל מפעיל חשמל, אוגנים ואוגנים נגדיים</t>
  </si>
  <si>
    <t>קטעי צנרת פלדה בקוטר "16 להתקנה גלויה</t>
  </si>
  <si>
    <t>קטעי צנרת כנ"ל, אך להתקנה תת קרקעית</t>
  </si>
  <si>
    <t>קטעי צנרת פלדה בקוטר "24 להתקנה גלויה</t>
  </si>
  <si>
    <t>קטעי צנרת פלדה בקוטר "36 להתקנה גלויה</t>
  </si>
  <si>
    <t>קטעי צנרת פלדה בקוטר "40 להתקנה גלויה</t>
  </si>
  <si>
    <t>קטעי צנרת פוליאתילן מסוג PE100 SDR17 בקוטר 1000 מ"מ</t>
  </si>
  <si>
    <t>אספקה והתקנה של סגר קיר בקוטר 800 מ"מ</t>
  </si>
  <si>
    <t>אספקה והתקנה של סגר קיר בקוטר 1,400 מ"מ</t>
  </si>
  <si>
    <t>משאבה טבולה לביוב לספיקה של 1000 מק"ש ועומד 20 מ', כולל מנוע בהספק 90 קוו"ט כדוגמת תוצרת חב' Hydrostal או ש"ע ואיכות מאושר</t>
  </si>
  <si>
    <t>מד ספיקה אלקטרומגנטי בקוטר "16 PN10, כולל אוגנים ואוגנים נגדיים</t>
  </si>
  <si>
    <t>מתמר לחץ</t>
  </si>
  <si>
    <t>מד מפלס אולטראסוני</t>
  </si>
  <si>
    <t>מערכת מצופים לגיבוי</t>
  </si>
  <si>
    <t>מתקן הרמה</t>
  </si>
  <si>
    <t>מכסה פלדה חד כנפי במידות 1.0x1.2 מ' להתקנה בתקרת מבנה המשאבות</t>
  </si>
  <si>
    <t>מכסה פלב"מ חד כנפי במידות 0.8x0.8 מ' להתקנה בתקרת מבנה משאבות</t>
  </si>
  <si>
    <t>מעקה אלומיניום</t>
  </si>
  <si>
    <t>סולם פלב"מ</t>
  </si>
  <si>
    <t>חישוף שטח המאגר</t>
  </si>
  <si>
    <t>פינוי משקעים מהמאגר</t>
  </si>
  <si>
    <t>שיקום וחיזוק תחנת שאיבה קיימת בנויה מבטון מזוין. העבודה כוללת:- בדיקת מצב קיים של קונסטרוקציית תחנה קיימת לצורך הכנת פרוגרמה לבדיקה של מעבדה מוסמכת.- שיקום וחיזוק של שוחה וגשר לעומסי השירום הקיימים.- הגנת רצפות, קירות פנים וחוץ במגע עם שפכים קורוזיביים, לפי המפרט המיוחד</t>
  </si>
  <si>
    <t>מחיר הסעיפים להלן כולל גם חיצוב מעברים בקירות בלוקים או בטון לצנרת או תעלות, תיקוני טיח וצבע וכל העבודות הנדרשות להחזרת המצב לקדמותו. כן ישולם בסעיף נפרד עבור ביצוע חיצוב ו/או מעברים בתקרות בלבד כמפורט להלן.</t>
  </si>
  <si>
    <t>הערות: א. לוחות החשמל יבנו לפי תקן ישראלי ע"י IEC 61439 יצרן מאושר לכך. ויעמדו בדרישות התקן.ב. כושר ניתוק של המאמ"תים יהיה 10KA לפי תקן IEC 898 ג. עבור מפסקי זרם חצי-אטומטיים יש להבטיח שכושר הניתוק יהיה ICS=ICU ד.במתנעים הרכים וביחידות מדידה או ציוד אלקטרוני יש לצפות בלקה את הכרטיסים האלקטרוניים ובבדיל את חלקי הנחושת.</t>
  </si>
  <si>
    <t>מפסק זרם חצי אוטומטי 3X250A, כושר ניתוק גבוה דוגמת N.S.X של שניידר או KTA של A.B להגנת מנוע (יחידת הגנה מותאמת להגנת מנוע) כולל בלוק מגעי עזר וסליל הפלה</t>
  </si>
  <si>
    <t>תוספת למפסק הנ"ל עבור התקנה בלוח קיים כולל כל חומרי העזר וכלים הנדרשים להתקנה מושלמת על פי חוק החשמל.קומפ.</t>
  </si>
  <si>
    <t>מנתק מעגל אוטומטי PKZM1-6 ,3X6A, של מולר או .G.V של טלמכניק, כושר ניתוק 50KA</t>
  </si>
  <si>
    <t>מנתק מעגל אוטומטי כנ"ל אך 25KA ,3X25A.</t>
  </si>
  <si>
    <t>תוספת למחיר מנתק מעגל עד 3X25A, עבור בלוק מגעי עזר</t>
  </si>
  <si>
    <t>מאמ"ת חד פאזי עד 10KA , 1X25A</t>
  </si>
  <si>
    <t>מאמ"ת דו קוטבי עד 10KA ,2X25A או חד קוטבי עם ניתוק האפס.</t>
  </si>
  <si>
    <t>מאמ"ת תלת פאזי עד 25KA ,3X25A</t>
  </si>
  <si>
    <t>מגען תלת קוטבי למנוע עד AC-3 ,130HP ,כולל בלוק מגעי עזר.</t>
  </si>
  <si>
    <t>ווסת מהירות אלקטרוני דיגיטלי,למנוע בהספק 110KW כולל: מאוורר פנימי, משנק טורי בכניסה למניעת הרמוניות , הגנות, מגעים יבשים, צג דיגיטלי, תוצרת שניידר סדרת ATV או ש"ע מאושר ע"י המזמין .</t>
  </si>
  <si>
    <t>ממסר פיקוד 4 מגעים AC3 6A סליל עבודה 230V, או 24V DC תוצרת A.B או טלמכניק</t>
  </si>
  <si>
    <t>ממסר פיקוד כנ"ל אך 8 מגעים</t>
  </si>
  <si>
    <t>ממסר השהייה בחיבור אלקטרוני נישלף כולל בסיס, מגע מחליף, נורות סימון, לתחומים שונים כולל ממסר פולס תוצרת טלמכניק או A.B</t>
  </si>
  <si>
    <t>ממסר התראת רטיבות מנוע 230V, מגע פיקוד 6A להתקנה בלוח דגם SC-100 של SLIMLINE (יבואן: E.I.D טל: 03-5620791) או ש"ע מאושר מותקן ומחווט בלוח קומפלט.</t>
  </si>
  <si>
    <t>ממסר טרמיסטור בליפופי מנוע 230V להתקנה בלוח מגע יבש מחליף 10A, כולל לחצן איפוס ידני תוצרת מולר או סימנס או ש"ע.</t>
  </si>
  <si>
    <t>לחצן פיקוד 3 מגעים.</t>
  </si>
  <si>
    <t>מהדק עם נורות לד לחיווט כניסות ויציאות לבקר מותאם למתח DC ו- AC כדוגמת פיניקס .</t>
  </si>
  <si>
    <t>מהדק נתיך אינטגרלי כולל נורת סימון LED דוגמת CONTACLUB.</t>
  </si>
  <si>
    <t>נורת סימון, מטיפוס LED עם נגד הפלת מתח</t>
  </si>
  <si>
    <t>מפסק פיקוד סיבובי 10A מטיפוס פקט חד קוטבי 3 מצבים עם או בלי אפס תוצרת מולר או טלמכניק</t>
  </si>
  <si>
    <t>מפסק פיקוד כנ"ל אך חד קוטבי 4 מצבים</t>
  </si>
  <si>
    <t>מפסק פיקוד כנ"ל אך 3 מצבים 2 קטבים</t>
  </si>
  <si>
    <t>מפסק פקט 2X10A , 2 מצבים</t>
  </si>
  <si>
    <t>מפסק פקט 3X16A , 2 מצבים</t>
  </si>
  <si>
    <t>מונה שעות עבודה 230V.</t>
  </si>
  <si>
    <t>רב מודד דיגטלי לזרם, מתח, הספק, שיא ביקוש, כופל הספק וכו' דגם SATEC PM135E כולל משני זרם ומהדק קצר עבורו עד 3X250A, כולל כרטיס תקשורת TCP/IP</t>
  </si>
  <si>
    <t>מד מפלס אולטראסוני דגם BLACK BOX ULTRA 4 של PULSAR (מגטרון) הכולל: גשש אולטראסוני- יח' מגבר/מתמר מותקנת ומחווטת בלוח החשמל. - יח' תכנות עבור המתמר/מתאם PROGRAMER. כבל קואקס באורך כנדרש בהתאם לתוכניות השטח רציף לכל אורכו כולל 3 מגעים יבשים מותקן ומחובר כולל השחלת הכבל מהגשש ועד למתמר מכוון ומופעל בשטח קומפלט.</t>
  </si>
  <si>
    <t>שעון פיקוד מיכני יומי 24 שעות, עם רזרבה ל-72 שעות</t>
  </si>
  <si>
    <t>מגן מתח יתר מודולרי חד קוטבי 24V DC דוגמת VF DC של אמבל או ש"ע</t>
  </si>
  <si>
    <t>שנאי יצוק 230/24V חד פאזי בהספק עד 100VA תוצרת LEGRAND כולל נתיך הגנה אינטגרלי.</t>
  </si>
  <si>
    <t>מאוורר (ונטה) להתקנה בלוח בקוטר עד "8 כנידרש כולל מסנן לכניסת אויר המותקן בקצה השני, טרמוסטט אורגינלי להפעלה תוצרת HIMEL</t>
  </si>
  <si>
    <t>מנורת LED 6W תוצרת ניסקו מותקנת בתוך הלוח.</t>
  </si>
  <si>
    <t>מנתק פקט בעומס 2,2X16A מגעים (N.C+N.O).</t>
  </si>
  <si>
    <t>מפסק גבול בדלת הלוח 230V מותקן ומחובר</t>
  </si>
  <si>
    <t>מבנה לוח חשמל מתח נמוך עבור משאבות לפי תוכנית העמדה וסכמה חד קוית בנוי מפח צבוע באפוקסי בתנור ועומד בדרישות תקן ישראלי 61439 ומיוצר ע"י יצרן מאושר רמתמידור 2B תוצרת RITTAL או TABULA של ארדן או X-ENERGY של מולר או ABB ARTU להעמדה על הרצפה, פסי צבירה 3X630A לפי תוכנית אטום IP43 מיועד לטמפ' סביבה 40 מעלות כולל דלתות מלאות בחזית פנלים סגירה תחתונה של הלוח כולל הרכבת הציוד, חיווט, פסי צבירה, שילוט, מהדקים, פלטות פנימיות, הכנה לחבור הכבלים וכל החמריםוהעבודות הנדרשים להשלמת הלוח קומפלט. כולל כל ההכנות לחיבור ללוח קיים בשטח. מדידת הלוחות לפי מ"ר חזית לוח.</t>
  </si>
  <si>
    <t>הובלה התקנה וחיבור מושלמים של תא חדש על כל חלקיו כולל חיבור של כל כבלי הגישור לכח ולפיקוד ובקרה בינו ללוח ראשי הקיים ולמשאבה החדש כולל כל ההתאמות הנדרשות בשטח. קומפלט</t>
  </si>
  <si>
    <t>פירוק וניתוק משאבות קיימות. הסעיף כולל פירוק חשמלי של מנועים קיימים, פירוק כבלי כוח ופיקוד, פירוק סולמות ו/או תעלות חשמל פירוק לוח חשמל משאבות בחדר והכנת תא ראשי קיים לחיבור תא משאבות חדש.קומפ'</t>
  </si>
  <si>
    <t>באתר קיים בקר מתוכנת מתוצרת MOTOROLA דגם Ace 3600. כל עבודות ורכש ציוד בקרה יהיו התיאום ובאישר המזמין בלבד ובאמצעות קבלן בקרה מטעם המזמין.</t>
  </si>
  <si>
    <t>כל עבודות פיקוד ובקרה לרבות חיווט חדש, שינוי חיווט קיים, תוספת ציוד חדש, עידכוני תוכנה הרצות, בדיקות יבוצעו בשטח</t>
  </si>
  <si>
    <t>כרטיס משולב 4 כניסות אנלוגיות + 8 יציאות דיגיטליות + 16 כניסות דיגיטליות לבקר כולל התקנה כמפורט קומפלט.</t>
  </si>
  <si>
    <t>כרטיס 4 יציאות אנלוגיות לבקר כולל התקנה כמפורט קומפלט.</t>
  </si>
  <si>
    <t>מתג מנוהל (managed switch) תעשייתי להתקנה בארון תקשורת דרגת הגנה IP20, בעל 16 מבואות נחושת RJ-45 ושתי מבואות אופטיים. דוגמאת ConneXium של שניידר או של חברת סימנס או ש"ע מאושר .</t>
  </si>
  <si>
    <t>חיווט מושלם של הבקרים בשטח, יחידת תצוגה, יחידת תקשורת ומתג תעשייתי באופן מושלם קומפ'.</t>
  </si>
  <si>
    <t>עדכון תוכנה לבקר כולל הפעלתו בשטח וכן הפעלת המתקן והרצתו באתר. התשלום יבוצע ישירות ע"י הקבלן לחברת התוכנה של מט"ש במחיר יסוד של 20,000 לא כולל מע"מ.המחיר שיצויין בהצעת הקבלן יכלול את כל התיאומים וההכנות הנדרשות ע"י המתכנן.</t>
  </si>
  <si>
    <t>עדכון תוכנה ישומית לקליטת התחנה החדשה במערך הפיקוד של המט"ש כולל שילוב בבסיס נתונים, מסכי הפעלה, הכנת 5 מסכי תפעול, שילוב במערכת ההתראות, הודעות SMS,הסטורית ארועים, גרפים כולל אינטגרציה והפעלה מושלמת באמצעות חברת הבקרה של המט"ש "טפקו" במחיר יסוד של 15,000 ש"ח</t>
  </si>
  <si>
    <t>הערה: כל כבלי החשמל לנקודות ולהזנות יהיו מטיפוס כבה מאלו N2XY/FR.</t>
  </si>
  <si>
    <t>שיפוץ נקודת מאור בכבל 3X1.5 N2XY/FR מונח על סולם כבלים או בתעלה פלסטית או מפח משותפת מלוח חשמל כולל תעלה פלסטית במידות עד 3X2.5 ס''מ או צינור מרירוןכלולים במחיר הנקודה , כולל חלקה בקו המחלק החל מלוח החשמל, קופסאות הסתעפות. סיום במפסק מאור (יחיד או כפול) אטום להתקנה עה"ט ניסקו או ש"ע קומפ'</t>
  </si>
  <si>
    <t>שיפוץ נקודת חיבור קיר בכבל 3X2.5 N2XY/FR ממ"ר מונח על סולם כבלים או בתעלה פלסטית או מפח משותפת מלוח חשמל, כולל תעלה פלסטית במידות עד 3X2.5 ס"מ או צינור מרירון כלולים במחיר הנקודה מהתעלות הראשיות, נפרדות לכבלי הנקודה, כולל חלקה בקו המחלק החל מלוח החשמל, קופסאות הסתעפות. סיום בשקע ישראלי 16 אמפר להתקנה עה"ט ניסקו או תח"הט ניסקו או ש"ע קומפ'</t>
  </si>
  <si>
    <t>תוספת למחיר הנק. הנ"ל עבור שקע אטום למים IP55 עם מכסה הרמטי</t>
  </si>
  <si>
    <t>כבל חשמל 3X1.5N2XY/FR ממ"ר (כבד מאליו) מנחושת מותקן לקיר או מושחל בצינור או מותקן בתעלת כבלים או מושחל בצינור תת-קרקעי.</t>
  </si>
  <si>
    <t>כבל חשמל כנ"ל אך 4X1.5N2XY/FR ממ"ר.</t>
  </si>
  <si>
    <t>כבל חשמל כנ"ל אך 5X1.5N2XY/FR ממ"ר.</t>
  </si>
  <si>
    <t>כבל חשמל כנ"ל אך 7X1.5N2XY/FR ממ"ר.</t>
  </si>
  <si>
    <t>כבל חשמל כנ"ל אך 14X1.5N2XY/FR ממ"ר.</t>
  </si>
  <si>
    <t>כבל חשמל כנ"ל אך 3X2.5N2XY/FR ממ"ר.</t>
  </si>
  <si>
    <t>כבל חשמל כנ"ל אך 4X2.5 N2XY/FR ממ"ר</t>
  </si>
  <si>
    <t>כבל חשמל כנ"ל אך 5X2.5 N2XY/FR ממ"ר</t>
  </si>
  <si>
    <t>כבל חשמל כנ"ל אך 5X4 N2XY/FR ממ"ר</t>
  </si>
  <si>
    <t>כבל חשמל כנ"ל אך 5X6 N2XY/FR ממ"ר</t>
  </si>
  <si>
    <t>כבל חשמל כנ"ל אך 4X10N2XY/FR ממ"ר.</t>
  </si>
  <si>
    <t>כבל חשמל כנ"ל אך 5X10 N2XY/FR ממ"ר</t>
  </si>
  <si>
    <t>כבל חשמל כנ"ל אך 4X16 N2XY/FR ממ"ר</t>
  </si>
  <si>
    <t>כבל חשמל כנ"ל אך 5X35 N2XY/FR ממ"ר</t>
  </si>
  <si>
    <t>כבל חשמל כנ"ל אך 4X120 N2XY/FR ממ"ר</t>
  </si>
  <si>
    <t>כבל חשמל כנ"ל אך 4X185 N2XY/FR ממ"ר</t>
  </si>
  <si>
    <t>כבל חשמל כנ"ל אך משוריין 3x120+70 N2XBY ממ"ר כולל הארקת שריון הכבל</t>
  </si>
  <si>
    <t>כנ"ל אך מוליך הארקה מנחושת חשוף שזור בחתך 16 ממ"ר</t>
  </si>
  <si>
    <t>כנ"ל אך מוליך הארקה מנחושת חשוף שזור בחתך 25 ממ"ר</t>
  </si>
  <si>
    <t>כנ"ל אך מוליך הארקה מנחושת מבודד בחתך 35 ממ"ר.</t>
  </si>
  <si>
    <t>פס השוואת פוטנציאלים במידות 60/6 מ"מ מנחושת תקני מותקן ומחובר.</t>
  </si>
  <si>
    <t>חיבור מושלם כולל שלה להארקת צנרת מתכתית בקוטר עד "4.</t>
  </si>
  <si>
    <t>חיבור מושלם כולל שלה להארקה צינור מים או מערכת אחרת בקוטר עד "8.</t>
  </si>
  <si>
    <t>חיבור כנ"ל אך לקונס. מתכתית באמצעות בורג "3/8 ודיסקית פליז</t>
  </si>
  <si>
    <t>ש"ע ברג'י של חשמלאי מוסמך (רק לעבודות שאושרו מראש בכתב ע"י המפקח ביומן העבודה)</t>
  </si>
  <si>
    <t>ש"ע ברג'י כנ"ל לחשמלאי עוזר</t>
  </si>
  <si>
    <t>צינור מרירון בקוטר 16 מ"מ (לצנרת שאינה כלולה במחיר הנקודות) מותקן לקיר או לתקרה כולל קופסת הסתעפות</t>
  </si>
  <si>
    <t>צינור מרירון כנ"ל אל בקוטר 25 מ"מ</t>
  </si>
  <si>
    <t>צינור מרירון כנ"ל אל בקוטר 32 מ"מ</t>
  </si>
  <si>
    <t>צינור מרירון כנ"ל אל בקוטר 40 מ"מ</t>
  </si>
  <si>
    <t>צינור מריכף חסין אש בקוטר 25 מ"מ מונח ביציקה או בקיר או ברצפה כולל חוט משיכה. הסעיף מתייחס לצנרת שאינה כלולה במחיר הנקודות</t>
  </si>
  <si>
    <t>צינור פלסטי בקוטר 50 מ"מ תת קרקעי מטיפוס מרילן כולל חוט משיכה</t>
  </si>
  <si>
    <t>צינור כנ"ל אך בקוטר 75 מ"מ</t>
  </si>
  <si>
    <t>צינור כנ"ל אך מ P.V.C קשיח בקוטר "4 דרג 8</t>
  </si>
  <si>
    <t>צינור פלסטי כנ"ל אך בקוטר 50 מ"מ עבור תקשורת י.ק.ע. 13.5 כולל חוט משיכה.</t>
  </si>
  <si>
    <t>תיבת שקעים פלסטית עם תריס למאמתים לפי תוכנית פרטים הכוללת: 1. מאמ"ת 6KA ,3X16A. 2. מאמ"ת 6KA 1X16A. 3. ממסר פחת 30MA 4X40A. 4.ח"ק ישראלי 16A חד פאזי אטום למים 2 יחידות. 5. ח"ק תלת פאזי IP65 ,5X32A CEE. 6. ח"ק תלת פזי 5X16A ,CEE,IP55. 7. מקום שמור נוסף לעוד אביזר שקעים חד פזי או תלת פזי. הכל מותקן ומחווט כולל התקנה לקיר וחבור להזנה דוגמאת גוויס או LEGRAND או בלבד.</t>
  </si>
  <si>
    <t>נק. למזגן ע"י כבל 3X2.5 N2XY ממ"ר בצינור מרירון או בתעלה פלסטית 3X2.5 ס"מ קו ישיר מהלוח כולל אביזר למזגן 16A</t>
  </si>
  <si>
    <t>מזגן מפוצל לתקופה של 24000 BTU כולל יחידת פיזור פנימית, יח' עיבוי חיצונית, צנרת גז וחשמל בין שתי היחידות, כולל התקנה מושלמת , מילוי גז והפעלה קומפלט,תוצרת אלקטרה או תדיראן</t>
  </si>
  <si>
    <t>כבל חסין אש 3X1.5 ממ"ר NHXH תקני בצבע כתום מושחל בצינור או מונח בתעלה או מונח לסולם כבלים</t>
  </si>
  <si>
    <t>כבל חסין אש כנ"ל אך 5X1.5 ממ"ר</t>
  </si>
  <si>
    <t>כבל חסין אש כנ"ל אך 10X1.5 ממ"ר</t>
  </si>
  <si>
    <t>כבל חסין אש כנ"ל אך 14X1.5 ממ"ר</t>
  </si>
  <si>
    <t>כבל מכשור כז"מ 2 זוג 2X2X16AWG מסובבים, מסוככים, כל זוג בנפרד, 6OPF ל מ"א עם מעטה NYY מותאם להתקנה תת-קרקעית ומעטה נוסף נגד עכברים GREEN MARDER P/N סילבן סחר או ש"ע</t>
  </si>
  <si>
    <t>כבל מכשור כנ"ל אך 2X2X22AWG להתקנה פנימית בתעלת כבלים</t>
  </si>
  <si>
    <t>כבל תקשרת מחשבים CAT7 כולל מעטה 1000MHZ ,NYY תוצרת טלדור מותקן בתעלה או מושחל בצנרת.</t>
  </si>
  <si>
    <t>קופסאת מעבר ופיצול מתכתית משוריינת IP67 עם פס מהדקים מותקנת על תקרת בור רטוב למעבר כבלי מצופים מותקנת ומחוזקת קומפ'</t>
  </si>
  <si>
    <t>ביצוע שרוול עד "6 בקיר או תקרת בטון כולל אספקת השרוול, ביטונו ואיטומו מפני מעבר גזים ו/או מכרסמים לאחר השחלת הכבלים.</t>
  </si>
  <si>
    <t>נישה מבטון לפי פרט עבור ארון מעבר למשאבות במידות 140/200/50 ס"מ כולל בסיס בטון + דלת פח רפפה + מנעול כפול + גגון הכל לפי פרט מותקן ומחובר</t>
  </si>
  <si>
    <t>תעלת נירוסטה 316-E5 מחורצת בעובי 0.8 מ"מ במידות 10/6 ס"מ עם מכסה כולל פניות, צמתים, זרועות, קונזולות מותקנת קומפלט תוצרת NIEDAX או ש"ע עם זרועות לקירבמרחק כל 1.5 מ' (יבואן: ארכה).</t>
  </si>
  <si>
    <t>כנ"ל אך במידות 20/6 ס"מ</t>
  </si>
  <si>
    <t>סולם כבלים מטיפוס כבד עשוי נירוסטה 316-E5 כולל מכסה תוצרת NIEDAX או ש"ע, ברוחב 10 ס"מ מותקן לקיר או מתחת לתקרה כולל מיתלים, קונזולות, מחברים וכל האביזרים הנדרשים להתקנה מושלמת קומפ'. יבואן ארכה.</t>
  </si>
  <si>
    <t>סולם כבלים כנ"ל ברוחב 20 ס"מ</t>
  </si>
  <si>
    <t>חפירה/חציבה של תעלה בעומק 110 ס"מ וברוחב כנדרש מינימלי של 80 ס"מ בחלק התחתון או 120 ס"מ בחלק העליון או בכל מידה שתידרש עבור חשמל ותקשורת כולל חומר גרוס ברמה של חול ים דוגמת טופ "0" או חול מחצבה "פודרה" בעומק 10 ס"מ, הנחת צנרת, כיסוי חול כנ"ל 20 ס"מ, סרט סימון כיסוי ע"י יציקת שכבת בטון בעומק 30 ס"מממפלס פני הקרקע. שכבות הידוק וסילוק העודפים קומפ'. מודגש בזאת כי הכיסוי, ההידוק והשלמת פני הקרקע סופיים יבוצעו ע"י הקבלן ובהתאם להנחיות הפיקוח בשטח.</t>
  </si>
  <si>
    <t>השלמת/שיפור מערכת הארקת יסודות מושלמת עבור מבנה חשמל קיים לפי בהתאם לחוק החשמל ודרישות המתכנן.</t>
  </si>
  <si>
    <t>שוחת מעבר כנ"ל בקוטר 100 ס"מ ומכסה במשקל 40 טון .</t>
  </si>
  <si>
    <t>מבנה לוח פילר מעבר למשאבת ולאביזרי בקרה מארון פוליסטאר משוריין אטום IP65 דוגמאת HIMEL או G.E או ענבר במידות 80/110/32 ס"מ לפחות עם דלתות, גגון, נעילהלדלתות פלטה מגולוונת 3 מ"מ,כולל מפסק בטחון 3X250A+ מפסק פיקוד 3 מצבים עם נעילה במצב "0" לחצן חירום + פסי מהדקים למעבר וכל אביזרי הפיקוד התקנת הציוד וחיווט , שילוט, מהדקים וכל העבודות וחומרי העזר הדרושים להשלמת הלוח כולל מעמד,בסיס (סוקל) מפוליאסטר משוריין או קוסנטרוקציה מתכתית מהווה תא כניסה לכבליםרגליות להתקנה לרצפה קומפלט. המחיר כולל גם הובלה, התקנה וחיבור מושלמים בסמוך למשאבות.</t>
  </si>
  <si>
    <t>מחיר גופי התאורה להלן כולל אספקה והתקנה מושלמים כולל ציוד הדלקה ונורות וכן מצתים אלקטרונים לנורות הפלורצנט.</t>
  </si>
  <si>
    <t>מנורת יציאת חרום תקנית מטיפוס LED עם שילוט "יציאה" בצבע לבן על גבי ירוק, אותיות בגובה 15 ס"מ, דו תכליתית יציקת אלומיניום תקנית תוצרת MACKWELL סדרה XXY-VE (יבואן: אנלטק) להתקנה לקיר או לתקרה, חד כיוונית או דו כיוונית מאושרת ע"י מכון התקנים.</t>
  </si>
  <si>
    <t>גוף תאורת חרום חד-תכליתי להתקנה לתקרה בטון 3W-LED ,כולל קופסאה מקורית עבורו להתקנת גלויה כולל ציוד הדלקה ומצברי חרום דגם XYLUX-LR4 של MACKWELL (יבואן:אנלטק)</t>
  </si>
  <si>
    <t>גוף תאורה דגם סילייט פלוס לד IP54, אטום, בהספק 4000K ,41W LED, תוצרת געש תאורה.</t>
  </si>
  <si>
    <t>ג"ת מיציקת אלומניום צבוע באבקת פוליאסטר בעל עדשת זכוכית עובי 4 מ"מ המיועד לתאורת הצפת שטח וחצרות. טמפ' צבע CRI80 .4000K, הספק 14000LM ,150W. כדוגמת LFL-5+5 של GEWISS . או HIMOR של (לירד שטיינץ) כולל הצגת אישור יצרן לתאימות לאווירה ימית.</t>
  </si>
  <si>
    <t>חיבור חשמלי מושלם של מנוע בהספק עד 150 כ"ס כולל מפסק בטחון לפי תוכנית IP67 כניסות כבל, חיבור כבלי הכח והפיקוד.</t>
  </si>
  <si>
    <t>מפסק גבול מתכתי IP67 כולל זרוע הפעלה מורכב לדלת או לשער (להתראה על פריצה) ומחובר קומפלט.</t>
  </si>
  <si>
    <t>מפסק בורר אטום 3 IP65 מצבים, צד שמאל קבוע, צד ימין קפיצי עם מנעול במצב 0 תוצרת טלמכניק מותקן ומחובר מותקן בתוך קופסאה אטומה עם קלפה .</t>
  </si>
  <si>
    <t>אלקטרודת הארקה מפלדה מצופה נחושת בקוטר 19 מ"מ מוחדרת אנכית לקרקע בעומק 3 מטר כולל ראשי קידוח כולל שוחת הגנה עבורה בקוטר 40 ס"מ ממולאת חצץ.</t>
  </si>
  <si>
    <t>לחצן פיקוד 4 קטבים אטום IP65 להתקנה חיצונית מטיפוס פטריה מותקן ומחובר</t>
  </si>
  <si>
    <t>מתמר לחץ אנלוגי עם תצוגת מסך מקומי 0-200M מ' זרם התמרה 4-20mA תוצרת ROUSMOUNT או E+S כנדרש מותקן ומחובר.</t>
  </si>
  <si>
    <t>מצוף פיקוד אגס עם כבל אורגינלי באורך כנדרש ,דגם 30 SWINO או ש"ע מאושר מותקן ומחובר קומפלט .</t>
  </si>
  <si>
    <t>הגנה על אביזר פיקוד חיצוני ע"י כיסוי פח הגנה לפי פרט.</t>
  </si>
  <si>
    <t>התקנה וחיבור מושלמים של רגש או אביזר פיקוד אנלוגי בלבד ( אולטראסוני , מתמר לחץ, רגשים וכו' ) כולל חיבור כבלים מסוככים מסופקים ע"י הקבלן או המזמין כוללכניסות כבל אנטיגרון וצינור מגן שרשורי פלסטי תקני באופן מושלם קומפ'</t>
  </si>
  <si>
    <t>התקנה וחיבור מושלמים של אביזר פיקוד כנ"ל אך עד 5 מגעים יבשים ( פרסוסטטים , מפסק גבול ) ע"י כבל פיקוד N2XY התקנה וחיבור</t>
  </si>
  <si>
    <t>מפסק מגביל על שסתום אל חוזר בנוי ממיכל כספית אטום IP65 מורכב על הציר הבולט של השסתום האל חוזר . קומפ' . מגע יבש 6A</t>
  </si>
  <si>
    <t>גלאי עשן אופטי אנלוגי לרכזת ממוענת כולל כתובת ותושבת</t>
  </si>
  <si>
    <t>יחידת כתובת (מגע יבש)יציאה מהרכזת להפעלת צופר, מיכל גז לכיבוי, הפסקת חשמל וכו' מותקנת בקופסת פוליקרבונט</t>
  </si>
  <si>
    <t>יחידת כתובת כנ"ל אך כניסה ממגע יבש חיצוני עבור התראות חיצוניות</t>
  </si>
  <si>
    <t>לחצן אזעקת אש מתכתי לניפוץ לרכזת ממוענת כולל כתובת</t>
  </si>
  <si>
    <t>מנורת סימון אזעקת אש</t>
  </si>
  <si>
    <t>צופר התראה להתקנה חיצונית עם נצנץ</t>
  </si>
  <si>
    <t>הספקה והשחלת של כבל גילוי אש תקני אדום תת-קרקעי 6X1.5 ממ"ר (מסובבים גמישים) לרכזת ממוענת מרכזת גילוי אש במבנה משרדים דרך תשתית תת-קרקעית עד למבנים משניים ולפנלי משנה</t>
  </si>
  <si>
    <t>מיכל גז FM-200,עד 3 ק"ג עם צנרת פיזור,נחירים בגג לוח החשמל בהתאם לנדרש, שסתום חשמלי מופעל ע"י הרכזת, מד לחץ, פרסוסטט התראה חשמלי, ידית הפעלה ידנית, הכל מותקן בלוח החשמל ומחובר קומפ' לפי תקן NFPA 2001 ואישור UL\FM וכן אישור מכון התקנים הישראלי קומפלט ומחובר קומפלט.</t>
  </si>
  <si>
    <t>רכזת גילוי אש 4 אזורים עם אפשרות להרחבה ל' 8 אזורים, תצוגה דיגטלית וכל יתר האביזרים המפורטים כולל חייגן אוטומטי סלולרי או קווי אינטגרלי ברכזת ל 5 טלפונים</t>
  </si>
  <si>
    <t>חיווט מושלם כולל הרצה והפעלה מושלמת של מערכת גילוי וכיבוי האש בכל תחום הפרויקט וכן העברתה בדיקה ואישור של מכון התקנים כולל תשלומים עבור מכון התקנים וליווי הבודק מספר פעמים ככל שיידרש קומפ'.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</si>
</sst>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5" x14ac:knownFonts="1">
    <font>
      <sz val="11"/>
      <name val="Calibri"/>
    </font>
    <font>
      <sz val="11"/>
      <name val="Calibri"/>
    </font>
    <font>
      <b/>
      <sz val="12"/>
      <color rgb="FF0000FF"/>
      <name val="Calibri"/>
      <family val="2"/>
    </font>
    <font>
      <sz val="12"/>
      <name val="Calibri"/>
      <family val="2"/>
    </font>
    <font>
      <sz val="12"/>
      <color rgb="FF0000FF"/>
      <name val="Calibri"/>
      <family val="2"/>
    </font>
  </fonts>
  <fills count="3">
    <fill>
      <patternFill patternType="none"/>
    </fill>
    <fill>
      <patternFill patternType="gray125"/>
    </fill>
    <fill>
      <patternFill patternType="solid">
        <fgColor rgb="FFC8C8C8"/>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double">
        <color rgb="FF008000"/>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4">
    <xf numFmtId="0" fontId="0" fillId="0" borderId="0" xfId="0"/>
    <xf numFmtId="4" fontId="3" fillId="0" borderId="0" xfId="0" applyNumberFormat="1" applyFont="1" applyAlignment="1">
      <alignment horizontal="right" vertical="top"/>
    </xf>
    <xf numFmtId="0" fontId="3" fillId="0" borderId="0" xfId="0" applyFont="1" applyAlignment="1">
      <alignment vertical="top"/>
    </xf>
    <xf numFmtId="4" fontId="4" fillId="0" borderId="0" xfId="0" applyNumberFormat="1" applyFont="1" applyAlignment="1">
      <alignment horizontal="right" vertical="top"/>
    </xf>
    <xf numFmtId="0" fontId="4" fillId="0" borderId="0" xfId="0" applyFont="1" applyAlignment="1">
      <alignment vertical="top"/>
    </xf>
    <xf numFmtId="4" fontId="2" fillId="0" borderId="0" xfId="0" applyNumberFormat="1" applyFont="1" applyAlignment="1">
      <alignment horizontal="right" vertical="top"/>
    </xf>
    <xf numFmtId="0" fontId="2" fillId="0" borderId="0" xfId="0" applyFont="1" applyAlignment="1">
      <alignment vertical="top"/>
    </xf>
    <xf numFmtId="0" fontId="3" fillId="0" borderId="0" xfId="0" applyFont="1" applyAlignment="1">
      <alignment vertical="top" shrinkToFit="1"/>
    </xf>
    <xf numFmtId="0" fontId="3" fillId="0" borderId="0" xfId="0" applyFont="1" applyAlignment="1">
      <alignment horizontal="right" vertical="top"/>
    </xf>
    <xf numFmtId="4" fontId="3" fillId="0" borderId="0" xfId="0" applyNumberFormat="1" applyFont="1" applyAlignment="1">
      <alignment horizontal="center" vertical="top"/>
    </xf>
    <xf numFmtId="4" fontId="3" fillId="0" borderId="0" xfId="0" applyNumberFormat="1" applyFont="1" applyAlignment="1">
      <alignment vertical="top"/>
    </xf>
    <xf numFmtId="164" fontId="3" fillId="0" borderId="0" xfId="1" applyNumberFormat="1" applyFont="1" applyAlignment="1" applyProtection="1">
      <alignment vertical="top"/>
    </xf>
    <xf numFmtId="164" fontId="3" fillId="0" borderId="1" xfId="1" applyNumberFormat="1" applyFont="1" applyBorder="1" applyAlignment="1" applyProtection="1">
      <alignment vertical="top"/>
    </xf>
    <xf numFmtId="164" fontId="3" fillId="0" borderId="2" xfId="1" applyNumberFormat="1" applyFont="1" applyBorder="1" applyAlignment="1" applyProtection="1">
      <alignment vertical="top"/>
    </xf>
    <xf numFmtId="164" fontId="3" fillId="2" borderId="4" xfId="1" applyNumberFormat="1" applyFont="1" applyFill="1" applyBorder="1" applyAlignment="1" applyProtection="1">
      <alignment vertical="top"/>
    </xf>
    <xf numFmtId="164" fontId="4" fillId="0" borderId="3" xfId="1" applyNumberFormat="1" applyFont="1" applyBorder="1" applyAlignment="1" applyProtection="1">
      <alignment vertical="top" wrapText="1"/>
    </xf>
    <xf numFmtId="164" fontId="3" fillId="0" borderId="3" xfId="1" applyNumberFormat="1" applyFont="1" applyBorder="1" applyAlignment="1" applyProtection="1">
      <alignment vertical="top" wrapText="1"/>
    </xf>
    <xf numFmtId="164" fontId="2" fillId="0" borderId="3" xfId="1" applyNumberFormat="1" applyFont="1" applyBorder="1" applyAlignment="1" applyProtection="1">
      <alignment vertical="top" wrapText="1"/>
    </xf>
    <xf numFmtId="164" fontId="2" fillId="0" borderId="3" xfId="1" applyNumberFormat="1" applyFont="1" applyBorder="1" applyAlignment="1" applyProtection="1">
      <alignment vertical="top"/>
    </xf>
    <xf numFmtId="164" fontId="3" fillId="0" borderId="0" xfId="1" applyNumberFormat="1" applyFont="1" applyAlignment="1">
      <alignment vertical="top"/>
    </xf>
    <xf numFmtId="9" fontId="2" fillId="0" borderId="3" xfId="2" applyFont="1" applyBorder="1" applyAlignment="1" applyProtection="1">
      <alignment vertical="top"/>
    </xf>
    <xf numFmtId="0" fontId="3" fillId="0" borderId="1" xfId="0" applyFont="1" applyBorder="1" applyAlignment="1">
      <alignment horizontal="right" vertical="top"/>
    </xf>
    <xf numFmtId="0" fontId="2" fillId="0" borderId="1" xfId="0" applyFont="1" applyBorder="1" applyAlignment="1">
      <alignment horizontal="right" vertical="top"/>
    </xf>
    <xf numFmtId="0" fontId="3" fillId="0" borderId="1" xfId="0" applyFont="1" applyBorder="1" applyAlignment="1">
      <alignment vertical="top" shrinkToFit="1"/>
    </xf>
    <xf numFmtId="4" fontId="3" fillId="0" borderId="1" xfId="0" applyNumberFormat="1" applyFont="1" applyBorder="1" applyAlignment="1">
      <alignment vertical="top"/>
    </xf>
    <xf numFmtId="4" fontId="3" fillId="0" borderId="1" xfId="0" applyNumberFormat="1" applyFont="1" applyBorder="1" applyAlignment="1">
      <alignment horizontal="center" vertical="top"/>
    </xf>
    <xf numFmtId="0" fontId="3" fillId="0" borderId="2" xfId="0" applyFont="1" applyBorder="1" applyAlignment="1">
      <alignment horizontal="right" vertical="top"/>
    </xf>
    <xf numFmtId="0" fontId="3" fillId="0" borderId="2" xfId="0" applyFont="1" applyBorder="1" applyAlignment="1">
      <alignment vertical="top"/>
    </xf>
    <xf numFmtId="0" fontId="3" fillId="0" borderId="2" xfId="0" applyFont="1" applyBorder="1" applyAlignment="1">
      <alignment vertical="top" shrinkToFit="1"/>
    </xf>
    <xf numFmtId="4" fontId="3" fillId="0" borderId="2" xfId="0" applyNumberFormat="1" applyFont="1" applyBorder="1" applyAlignment="1">
      <alignment vertical="top"/>
    </xf>
    <xf numFmtId="4" fontId="3" fillId="0" borderId="2" xfId="0" applyNumberFormat="1" applyFont="1" applyBorder="1" applyAlignment="1">
      <alignment horizontal="center" vertical="top"/>
    </xf>
    <xf numFmtId="0" fontId="3" fillId="2" borderId="4" xfId="0" applyFont="1" applyFill="1" applyBorder="1" applyAlignment="1">
      <alignment horizontal="right" vertical="top"/>
    </xf>
    <xf numFmtId="0" fontId="3" fillId="2" borderId="4" xfId="0" applyFont="1" applyFill="1" applyBorder="1" applyAlignment="1">
      <alignment vertical="top" shrinkToFit="1"/>
    </xf>
    <xf numFmtId="4" fontId="3" fillId="2" borderId="4" xfId="0" applyNumberFormat="1" applyFont="1" applyFill="1" applyBorder="1" applyAlignment="1">
      <alignment vertical="top"/>
    </xf>
    <xf numFmtId="4" fontId="3" fillId="2" borderId="4" xfId="0" applyNumberFormat="1" applyFont="1" applyFill="1" applyBorder="1" applyAlignment="1">
      <alignment horizontal="center" vertical="top"/>
    </xf>
    <xf numFmtId="49" fontId="4" fillId="0" borderId="3" xfId="0" applyNumberFormat="1" applyFont="1" applyBorder="1" applyAlignment="1">
      <alignment horizontal="right" vertical="top" wrapText="1"/>
    </xf>
    <xf numFmtId="0" fontId="4" fillId="0" borderId="3" xfId="0" applyFont="1" applyBorder="1" applyAlignment="1">
      <alignment vertical="top" wrapText="1"/>
    </xf>
    <xf numFmtId="4" fontId="4" fillId="0" borderId="3" xfId="0" applyNumberFormat="1" applyFont="1" applyBorder="1" applyAlignment="1">
      <alignment vertical="top" wrapText="1"/>
    </xf>
    <xf numFmtId="4" fontId="4" fillId="0" borderId="3" xfId="0" applyNumberFormat="1" applyFont="1" applyBorder="1" applyAlignment="1">
      <alignment horizontal="center" vertical="top" wrapText="1"/>
    </xf>
    <xf numFmtId="0" fontId="3" fillId="0" borderId="3" xfId="0" applyFont="1" applyBorder="1" applyAlignment="1">
      <alignment horizontal="right" vertical="top" wrapText="1"/>
    </xf>
    <xf numFmtId="0" fontId="3" fillId="0" borderId="3" xfId="0" applyFont="1" applyBorder="1" applyAlignment="1">
      <alignment vertical="top" wrapText="1"/>
    </xf>
    <xf numFmtId="4" fontId="3" fillId="0" borderId="3" xfId="0" applyNumberFormat="1" applyFont="1" applyBorder="1" applyAlignment="1">
      <alignment vertical="top" wrapText="1"/>
    </xf>
    <xf numFmtId="4" fontId="3" fillId="0" borderId="3" xfId="0" applyNumberFormat="1" applyFont="1" applyBorder="1" applyAlignment="1">
      <alignment horizontal="center" vertical="top" wrapText="1"/>
    </xf>
    <xf numFmtId="49" fontId="3" fillId="0" borderId="3" xfId="0" applyNumberFormat="1" applyFont="1" applyBorder="1" applyAlignment="1">
      <alignment horizontal="right" vertical="top" wrapText="1"/>
    </xf>
    <xf numFmtId="0" fontId="2" fillId="0" borderId="3" xfId="0" applyFont="1" applyBorder="1" applyAlignment="1">
      <alignment horizontal="right" vertical="top" wrapText="1"/>
    </xf>
    <xf numFmtId="0" fontId="2" fillId="0" borderId="3" xfId="0" applyFont="1" applyBorder="1" applyAlignment="1">
      <alignment vertical="top" wrapText="1"/>
    </xf>
    <xf numFmtId="4" fontId="2" fillId="0" borderId="3" xfId="0" applyNumberFormat="1" applyFont="1" applyBorder="1" applyAlignment="1">
      <alignment vertical="top" wrapText="1"/>
    </xf>
    <xf numFmtId="4" fontId="2" fillId="0" borderId="3" xfId="0" applyNumberFormat="1" applyFont="1" applyBorder="1" applyAlignment="1">
      <alignment horizontal="center" vertical="top" wrapText="1"/>
    </xf>
    <xf numFmtId="0" fontId="2" fillId="0" borderId="3" xfId="0" applyFont="1" applyBorder="1" applyAlignment="1">
      <alignment horizontal="right" vertical="top"/>
    </xf>
    <xf numFmtId="0" fontId="2" fillId="0" borderId="3" xfId="0" applyFont="1" applyBorder="1" applyAlignment="1">
      <alignment vertical="top"/>
    </xf>
    <xf numFmtId="0" fontId="2" fillId="0" borderId="3" xfId="0" applyFont="1" applyBorder="1" applyAlignment="1">
      <alignment vertical="top" shrinkToFit="1"/>
    </xf>
    <xf numFmtId="4" fontId="2" fillId="0" borderId="3" xfId="0" applyNumberFormat="1" applyFont="1" applyBorder="1" applyAlignment="1">
      <alignment horizontal="center" vertical="top"/>
    </xf>
    <xf numFmtId="4" fontId="2" fillId="0" borderId="3" xfId="0" applyNumberFormat="1" applyFont="1" applyBorder="1" applyAlignment="1">
      <alignment vertical="top"/>
    </xf>
    <xf numFmtId="9" fontId="2" fillId="0" borderId="3" xfId="2" applyFont="1" applyBorder="1" applyAlignment="1" applyProtection="1">
      <alignment vertical="top"/>
      <protection locked="0"/>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8"/>
  <sheetViews>
    <sheetView rightToLeft="1" tabSelected="1" topLeftCell="A251" workbookViewId="0">
      <selection activeCell="E255" sqref="E255"/>
    </sheetView>
  </sheetViews>
  <sheetFormatPr defaultRowHeight="15.75" x14ac:dyDescent="0.25"/>
  <cols>
    <col min="1" max="1" width="16.140625" style="8" customWidth="1"/>
    <col min="2" max="2" width="73.140625" style="2" customWidth="1"/>
    <col min="3" max="3" width="9.140625" style="7" customWidth="1"/>
    <col min="4" max="4" width="9.140625" style="10" customWidth="1"/>
    <col min="5" max="5" width="9.140625" style="19" customWidth="1"/>
    <col min="6" max="6" width="17" style="9" customWidth="1"/>
    <col min="7" max="7" width="9.140625" style="1" customWidth="1"/>
    <col min="8" max="16384" width="9.140625" style="2"/>
  </cols>
  <sheetData>
    <row r="1" spans="1:7" x14ac:dyDescent="0.25">
      <c r="E1" s="11"/>
    </row>
    <row r="2" spans="1:7" x14ac:dyDescent="0.25">
      <c r="A2" s="21"/>
      <c r="B2" s="22" t="s">
        <v>0</v>
      </c>
      <c r="C2" s="23"/>
      <c r="D2" s="24"/>
      <c r="E2" s="12"/>
      <c r="F2" s="25"/>
    </row>
    <row r="3" spans="1:7" x14ac:dyDescent="0.25">
      <c r="A3" s="26"/>
      <c r="B3" s="27"/>
      <c r="C3" s="28"/>
      <c r="D3" s="29"/>
      <c r="E3" s="13"/>
      <c r="F3" s="30"/>
    </row>
    <row r="4" spans="1:7" ht="16.5" thickBot="1" x14ac:dyDescent="0.3">
      <c r="A4" s="26"/>
      <c r="B4" s="27"/>
      <c r="C4" s="28"/>
      <c r="D4" s="29"/>
      <c r="E4" s="13"/>
      <c r="F4" s="30"/>
    </row>
    <row r="5" spans="1:7" ht="16.5" thickTop="1" x14ac:dyDescent="0.25">
      <c r="A5" s="31" t="s">
        <v>1</v>
      </c>
      <c r="B5" s="31" t="s">
        <v>2</v>
      </c>
      <c r="C5" s="32" t="s">
        <v>3</v>
      </c>
      <c r="D5" s="33" t="s">
        <v>4</v>
      </c>
      <c r="E5" s="14" t="s">
        <v>5</v>
      </c>
      <c r="F5" s="34" t="s">
        <v>6</v>
      </c>
    </row>
    <row r="6" spans="1:7" s="4" customFormat="1" x14ac:dyDescent="0.25">
      <c r="A6" s="35" t="s">
        <v>7</v>
      </c>
      <c r="B6" s="36" t="s">
        <v>7</v>
      </c>
      <c r="C6" s="36" t="s">
        <v>7</v>
      </c>
      <c r="D6" s="37" t="s">
        <v>7</v>
      </c>
      <c r="E6" s="15" t="s">
        <v>7</v>
      </c>
      <c r="F6" s="38" t="s">
        <v>7</v>
      </c>
      <c r="G6" s="3"/>
    </row>
    <row r="7" spans="1:7" x14ac:dyDescent="0.25">
      <c r="A7" s="39"/>
      <c r="B7" s="40"/>
      <c r="C7" s="40"/>
      <c r="D7" s="41"/>
      <c r="E7" s="16"/>
      <c r="F7" s="42"/>
    </row>
    <row r="8" spans="1:7" s="4" customFormat="1" x14ac:dyDescent="0.25">
      <c r="A8" s="35" t="s">
        <v>8</v>
      </c>
      <c r="B8" s="36" t="s">
        <v>9</v>
      </c>
      <c r="C8" s="36" t="s">
        <v>7</v>
      </c>
      <c r="D8" s="37" t="s">
        <v>7</v>
      </c>
      <c r="E8" s="15" t="s">
        <v>7</v>
      </c>
      <c r="F8" s="38">
        <v>1482450</v>
      </c>
      <c r="G8" s="3"/>
    </row>
    <row r="9" spans="1:7" s="4" customFormat="1" x14ac:dyDescent="0.25">
      <c r="A9" s="35" t="s">
        <v>10</v>
      </c>
      <c r="B9" s="36" t="s">
        <v>11</v>
      </c>
      <c r="C9" s="36" t="s">
        <v>7</v>
      </c>
      <c r="D9" s="37" t="s">
        <v>7</v>
      </c>
      <c r="E9" s="15" t="s">
        <v>7</v>
      </c>
      <c r="F9" s="38">
        <v>1482450</v>
      </c>
      <c r="G9" s="3"/>
    </row>
    <row r="10" spans="1:7" s="4" customFormat="1" x14ac:dyDescent="0.25">
      <c r="A10" s="35" t="s">
        <v>12</v>
      </c>
      <c r="B10" s="36" t="s">
        <v>13</v>
      </c>
      <c r="C10" s="36" t="s">
        <v>7</v>
      </c>
      <c r="D10" s="37" t="s">
        <v>7</v>
      </c>
      <c r="E10" s="15" t="s">
        <v>7</v>
      </c>
      <c r="F10" s="38">
        <v>1482450</v>
      </c>
      <c r="G10" s="3"/>
    </row>
    <row r="11" spans="1:7" x14ac:dyDescent="0.25">
      <c r="A11" s="43" t="s">
        <v>14</v>
      </c>
      <c r="B11" s="40" t="s">
        <v>284</v>
      </c>
      <c r="C11" s="40" t="s">
        <v>15</v>
      </c>
      <c r="D11" s="41">
        <v>450</v>
      </c>
      <c r="E11" s="16">
        <v>2975</v>
      </c>
      <c r="F11" s="42">
        <f>MMULT(D11,E11)</f>
        <v>1338750</v>
      </c>
    </row>
    <row r="12" spans="1:7" x14ac:dyDescent="0.25">
      <c r="A12" s="43" t="s">
        <v>16</v>
      </c>
      <c r="B12" s="40" t="s">
        <v>285</v>
      </c>
      <c r="C12" s="40" t="s">
        <v>15</v>
      </c>
      <c r="D12" s="41">
        <v>45</v>
      </c>
      <c r="E12" s="16">
        <v>3000</v>
      </c>
      <c r="F12" s="42">
        <f>MMULT(D12,E12)</f>
        <v>135000</v>
      </c>
    </row>
    <row r="13" spans="1:7" x14ac:dyDescent="0.25">
      <c r="A13" s="43" t="s">
        <v>17</v>
      </c>
      <c r="B13" s="40" t="s">
        <v>286</v>
      </c>
      <c r="C13" s="40" t="s">
        <v>15</v>
      </c>
      <c r="D13" s="41">
        <v>450</v>
      </c>
      <c r="E13" s="16">
        <v>10</v>
      </c>
      <c r="F13" s="42">
        <f>MMULT(D13,E13)</f>
        <v>4500</v>
      </c>
    </row>
    <row r="14" spans="1:7" x14ac:dyDescent="0.25">
      <c r="A14" s="43" t="s">
        <v>18</v>
      </c>
      <c r="B14" s="40" t="s">
        <v>287</v>
      </c>
      <c r="C14" s="40" t="s">
        <v>3</v>
      </c>
      <c r="D14" s="41">
        <v>12</v>
      </c>
      <c r="E14" s="16">
        <v>350</v>
      </c>
      <c r="F14" s="42">
        <f>MMULT(D14,E14)</f>
        <v>4200</v>
      </c>
    </row>
    <row r="15" spans="1:7" x14ac:dyDescent="0.25">
      <c r="A15" s="39"/>
      <c r="B15" s="40"/>
      <c r="C15" s="40"/>
      <c r="D15" s="41"/>
      <c r="E15" s="16"/>
      <c r="F15" s="42"/>
    </row>
    <row r="16" spans="1:7" s="4" customFormat="1" x14ac:dyDescent="0.25">
      <c r="A16" s="35" t="s">
        <v>19</v>
      </c>
      <c r="B16" s="36" t="s">
        <v>20</v>
      </c>
      <c r="C16" s="36" t="s">
        <v>7</v>
      </c>
      <c r="D16" s="37" t="s">
        <v>7</v>
      </c>
      <c r="E16" s="15" t="s">
        <v>7</v>
      </c>
      <c r="F16" s="38">
        <v>1596946</v>
      </c>
      <c r="G16" s="3"/>
    </row>
    <row r="17" spans="1:7" s="4" customFormat="1" x14ac:dyDescent="0.25">
      <c r="A17" s="35" t="s">
        <v>21</v>
      </c>
      <c r="B17" s="36" t="s">
        <v>22</v>
      </c>
      <c r="C17" s="36" t="s">
        <v>7</v>
      </c>
      <c r="D17" s="37" t="s">
        <v>7</v>
      </c>
      <c r="E17" s="15" t="s">
        <v>7</v>
      </c>
      <c r="F17" s="38">
        <v>172105</v>
      </c>
      <c r="G17" s="3"/>
    </row>
    <row r="18" spans="1:7" s="4" customFormat="1" x14ac:dyDescent="0.25">
      <c r="A18" s="35" t="s">
        <v>23</v>
      </c>
      <c r="B18" s="36" t="s">
        <v>24</v>
      </c>
      <c r="C18" s="36" t="s">
        <v>7</v>
      </c>
      <c r="D18" s="37" t="s">
        <v>7</v>
      </c>
      <c r="E18" s="15" t="s">
        <v>7</v>
      </c>
      <c r="F18" s="38">
        <v>158540</v>
      </c>
      <c r="G18" s="3"/>
    </row>
    <row r="19" spans="1:7" ht="110.25" x14ac:dyDescent="0.25">
      <c r="A19" s="43" t="s">
        <v>25</v>
      </c>
      <c r="B19" s="40" t="s">
        <v>288</v>
      </c>
      <c r="C19" s="40" t="s">
        <v>26</v>
      </c>
      <c r="D19" s="41">
        <v>1</v>
      </c>
      <c r="E19" s="16">
        <v>25000</v>
      </c>
      <c r="F19" s="42">
        <f t="shared" ref="F19:F25" si="0">MMULT(D19,E19)</f>
        <v>25000</v>
      </c>
    </row>
    <row r="20" spans="1:7" ht="47.25" x14ac:dyDescent="0.25">
      <c r="A20" s="43" t="s">
        <v>27</v>
      </c>
      <c r="B20" s="40" t="s">
        <v>289</v>
      </c>
      <c r="C20" s="40" t="s">
        <v>28</v>
      </c>
      <c r="D20" s="41">
        <v>20</v>
      </c>
      <c r="E20" s="16">
        <v>20</v>
      </c>
      <c r="F20" s="42">
        <f t="shared" si="0"/>
        <v>400</v>
      </c>
    </row>
    <row r="21" spans="1:7" x14ac:dyDescent="0.25">
      <c r="A21" s="43" t="s">
        <v>29</v>
      </c>
      <c r="B21" s="40" t="s">
        <v>290</v>
      </c>
      <c r="C21" s="40" t="s">
        <v>28</v>
      </c>
      <c r="D21" s="41">
        <v>20</v>
      </c>
      <c r="E21" s="16">
        <v>170</v>
      </c>
      <c r="F21" s="42">
        <f t="shared" si="0"/>
        <v>3400</v>
      </c>
    </row>
    <row r="22" spans="1:7" x14ac:dyDescent="0.25">
      <c r="A22" s="43" t="s">
        <v>30</v>
      </c>
      <c r="B22" s="40" t="s">
        <v>291</v>
      </c>
      <c r="C22" s="40" t="s">
        <v>28</v>
      </c>
      <c r="D22" s="41">
        <v>260</v>
      </c>
      <c r="E22" s="16">
        <v>179</v>
      </c>
      <c r="F22" s="42">
        <f t="shared" si="0"/>
        <v>46540</v>
      </c>
    </row>
    <row r="23" spans="1:7" ht="31.5" x14ac:dyDescent="0.25">
      <c r="A23" s="43" t="s">
        <v>31</v>
      </c>
      <c r="B23" s="40" t="s">
        <v>292</v>
      </c>
      <c r="C23" s="40" t="s">
        <v>28</v>
      </c>
      <c r="D23" s="41">
        <v>85</v>
      </c>
      <c r="E23" s="16">
        <v>40</v>
      </c>
      <c r="F23" s="42">
        <f t="shared" si="0"/>
        <v>3400</v>
      </c>
    </row>
    <row r="24" spans="1:7" ht="31.5" x14ac:dyDescent="0.25">
      <c r="A24" s="43" t="s">
        <v>32</v>
      </c>
      <c r="B24" s="40" t="s">
        <v>293</v>
      </c>
      <c r="C24" s="40" t="s">
        <v>33</v>
      </c>
      <c r="D24" s="41">
        <v>60</v>
      </c>
      <c r="E24" s="16">
        <v>80</v>
      </c>
      <c r="F24" s="42">
        <f t="shared" si="0"/>
        <v>4800</v>
      </c>
    </row>
    <row r="25" spans="1:7" ht="31.5" x14ac:dyDescent="0.25">
      <c r="A25" s="43" t="s">
        <v>34</v>
      </c>
      <c r="B25" s="40" t="s">
        <v>294</v>
      </c>
      <c r="C25" s="40" t="s">
        <v>26</v>
      </c>
      <c r="D25" s="41">
        <v>1</v>
      </c>
      <c r="E25" s="16">
        <v>75000</v>
      </c>
      <c r="F25" s="42">
        <f t="shared" si="0"/>
        <v>75000</v>
      </c>
    </row>
    <row r="26" spans="1:7" s="4" customFormat="1" x14ac:dyDescent="0.25">
      <c r="A26" s="35" t="s">
        <v>35</v>
      </c>
      <c r="B26" s="36" t="s">
        <v>36</v>
      </c>
      <c r="C26" s="36" t="s">
        <v>7</v>
      </c>
      <c r="D26" s="37" t="s">
        <v>7</v>
      </c>
      <c r="E26" s="15" t="s">
        <v>7</v>
      </c>
      <c r="F26" s="38">
        <v>13565</v>
      </c>
      <c r="G26" s="3"/>
    </row>
    <row r="27" spans="1:7" x14ac:dyDescent="0.25">
      <c r="A27" s="43" t="s">
        <v>37</v>
      </c>
      <c r="B27" s="40" t="s">
        <v>295</v>
      </c>
      <c r="C27" s="40" t="s">
        <v>28</v>
      </c>
      <c r="D27" s="41">
        <v>80</v>
      </c>
      <c r="E27" s="16">
        <v>36</v>
      </c>
      <c r="F27" s="42">
        <f>MMULT(D27,E27)</f>
        <v>2880</v>
      </c>
    </row>
    <row r="28" spans="1:7" x14ac:dyDescent="0.25">
      <c r="A28" s="43" t="s">
        <v>38</v>
      </c>
      <c r="B28" s="40" t="s">
        <v>296</v>
      </c>
      <c r="C28" s="40" t="s">
        <v>28</v>
      </c>
      <c r="D28" s="41">
        <v>26</v>
      </c>
      <c r="E28" s="16">
        <v>170</v>
      </c>
      <c r="F28" s="42">
        <f>MMULT(D28,E28)</f>
        <v>4420</v>
      </c>
    </row>
    <row r="29" spans="1:7" x14ac:dyDescent="0.25">
      <c r="A29" s="43" t="s">
        <v>39</v>
      </c>
      <c r="B29" s="40" t="s">
        <v>297</v>
      </c>
      <c r="C29" s="40" t="s">
        <v>28</v>
      </c>
      <c r="D29" s="41">
        <v>35</v>
      </c>
      <c r="E29" s="16">
        <v>179</v>
      </c>
      <c r="F29" s="42">
        <f>MMULT(D29,E29)</f>
        <v>6265</v>
      </c>
    </row>
    <row r="30" spans="1:7" s="4" customFormat="1" x14ac:dyDescent="0.25">
      <c r="A30" s="35" t="s">
        <v>40</v>
      </c>
      <c r="B30" s="36" t="s">
        <v>41</v>
      </c>
      <c r="C30" s="36" t="s">
        <v>7</v>
      </c>
      <c r="D30" s="37" t="s">
        <v>7</v>
      </c>
      <c r="E30" s="15" t="s">
        <v>7</v>
      </c>
      <c r="F30" s="38">
        <v>464691</v>
      </c>
      <c r="G30" s="3"/>
    </row>
    <row r="31" spans="1:7" s="4" customFormat="1" x14ac:dyDescent="0.25">
      <c r="A31" s="35" t="s">
        <v>42</v>
      </c>
      <c r="B31" s="36" t="s">
        <v>43</v>
      </c>
      <c r="C31" s="36" t="s">
        <v>7</v>
      </c>
      <c r="D31" s="37" t="s">
        <v>7</v>
      </c>
      <c r="E31" s="15" t="s">
        <v>7</v>
      </c>
      <c r="F31" s="38">
        <v>426851</v>
      </c>
      <c r="G31" s="3"/>
    </row>
    <row r="32" spans="1:7" x14ac:dyDescent="0.25">
      <c r="A32" s="43" t="s">
        <v>44</v>
      </c>
      <c r="B32" s="40" t="s">
        <v>298</v>
      </c>
      <c r="C32" s="40" t="s">
        <v>33</v>
      </c>
      <c r="D32" s="41">
        <v>45</v>
      </c>
      <c r="E32" s="16">
        <v>61</v>
      </c>
      <c r="F32" s="42">
        <f t="shared" ref="F32:F51" si="1">MMULT(D32,E32)</f>
        <v>2745</v>
      </c>
    </row>
    <row r="33" spans="1:6" x14ac:dyDescent="0.25">
      <c r="A33" s="43" t="s">
        <v>45</v>
      </c>
      <c r="B33" s="40" t="s">
        <v>299</v>
      </c>
      <c r="C33" s="40" t="s">
        <v>33</v>
      </c>
      <c r="D33" s="41">
        <v>75</v>
      </c>
      <c r="E33" s="16">
        <v>9</v>
      </c>
      <c r="F33" s="42">
        <f t="shared" si="1"/>
        <v>675</v>
      </c>
    </row>
    <row r="34" spans="1:6" ht="31.5" x14ac:dyDescent="0.25">
      <c r="A34" s="43" t="s">
        <v>46</v>
      </c>
      <c r="B34" s="40" t="s">
        <v>300</v>
      </c>
      <c r="C34" s="40" t="s">
        <v>28</v>
      </c>
      <c r="D34" s="41">
        <v>8</v>
      </c>
      <c r="E34" s="16">
        <v>1180</v>
      </c>
      <c r="F34" s="42">
        <f t="shared" si="1"/>
        <v>9440</v>
      </c>
    </row>
    <row r="35" spans="1:6" x14ac:dyDescent="0.25">
      <c r="A35" s="43" t="s">
        <v>47</v>
      </c>
      <c r="B35" s="40" t="s">
        <v>301</v>
      </c>
      <c r="C35" s="40" t="s">
        <v>28</v>
      </c>
      <c r="D35" s="41">
        <v>25</v>
      </c>
      <c r="E35" s="16">
        <v>1360</v>
      </c>
      <c r="F35" s="42">
        <f t="shared" si="1"/>
        <v>34000</v>
      </c>
    </row>
    <row r="36" spans="1:6" ht="47.25" x14ac:dyDescent="0.25">
      <c r="A36" s="43" t="s">
        <v>48</v>
      </c>
      <c r="B36" s="40" t="s">
        <v>302</v>
      </c>
      <c r="C36" s="40" t="s">
        <v>28</v>
      </c>
      <c r="D36" s="41">
        <v>4</v>
      </c>
      <c r="E36" s="16">
        <v>1490</v>
      </c>
      <c r="F36" s="42">
        <f t="shared" si="1"/>
        <v>5960</v>
      </c>
    </row>
    <row r="37" spans="1:6" ht="47.25" x14ac:dyDescent="0.25">
      <c r="A37" s="43" t="s">
        <v>49</v>
      </c>
      <c r="B37" s="40" t="s">
        <v>303</v>
      </c>
      <c r="C37" s="40" t="s">
        <v>28</v>
      </c>
      <c r="D37" s="41">
        <v>22</v>
      </c>
      <c r="E37" s="16">
        <v>1890</v>
      </c>
      <c r="F37" s="42">
        <f t="shared" si="1"/>
        <v>41580</v>
      </c>
    </row>
    <row r="38" spans="1:6" ht="47.25" x14ac:dyDescent="0.25">
      <c r="A38" s="43" t="s">
        <v>50</v>
      </c>
      <c r="B38" s="40" t="s">
        <v>304</v>
      </c>
      <c r="C38" s="40" t="s">
        <v>28</v>
      </c>
      <c r="D38" s="41">
        <v>36</v>
      </c>
      <c r="E38" s="16">
        <v>1460</v>
      </c>
      <c r="F38" s="42">
        <f t="shared" si="1"/>
        <v>52560</v>
      </c>
    </row>
    <row r="39" spans="1:6" ht="47.25" x14ac:dyDescent="0.25">
      <c r="A39" s="43" t="s">
        <v>51</v>
      </c>
      <c r="B39" s="40" t="s">
        <v>305</v>
      </c>
      <c r="C39" s="40" t="s">
        <v>28</v>
      </c>
      <c r="D39" s="41">
        <v>2</v>
      </c>
      <c r="E39" s="16">
        <v>1930</v>
      </c>
      <c r="F39" s="42">
        <f t="shared" si="1"/>
        <v>3860</v>
      </c>
    </row>
    <row r="40" spans="1:6" ht="31.5" x14ac:dyDescent="0.25">
      <c r="A40" s="43" t="s">
        <v>52</v>
      </c>
      <c r="B40" s="40" t="s">
        <v>306</v>
      </c>
      <c r="C40" s="40" t="s">
        <v>28</v>
      </c>
      <c r="D40" s="41">
        <v>1.8</v>
      </c>
      <c r="E40" s="16">
        <v>2370</v>
      </c>
      <c r="F40" s="42">
        <f t="shared" si="1"/>
        <v>4266</v>
      </c>
    </row>
    <row r="41" spans="1:6" ht="47.25" x14ac:dyDescent="0.25">
      <c r="A41" s="43" t="s">
        <v>53</v>
      </c>
      <c r="B41" s="40" t="s">
        <v>307</v>
      </c>
      <c r="C41" s="40" t="s">
        <v>28</v>
      </c>
      <c r="D41" s="41">
        <v>8</v>
      </c>
      <c r="E41" s="16">
        <v>1640</v>
      </c>
      <c r="F41" s="42">
        <f t="shared" si="1"/>
        <v>13120</v>
      </c>
    </row>
    <row r="42" spans="1:6" ht="47.25" x14ac:dyDescent="0.25">
      <c r="A42" s="43" t="s">
        <v>54</v>
      </c>
      <c r="B42" s="40" t="s">
        <v>308</v>
      </c>
      <c r="C42" s="40" t="s">
        <v>28</v>
      </c>
      <c r="D42" s="41">
        <v>19</v>
      </c>
      <c r="E42" s="16">
        <v>1600</v>
      </c>
      <c r="F42" s="42">
        <f t="shared" si="1"/>
        <v>30400</v>
      </c>
    </row>
    <row r="43" spans="1:6" ht="47.25" x14ac:dyDescent="0.25">
      <c r="A43" s="43" t="s">
        <v>55</v>
      </c>
      <c r="B43" s="40" t="s">
        <v>309</v>
      </c>
      <c r="C43" s="40" t="s">
        <v>28</v>
      </c>
      <c r="D43" s="41">
        <v>3</v>
      </c>
      <c r="E43" s="16">
        <v>1930</v>
      </c>
      <c r="F43" s="42">
        <f t="shared" si="1"/>
        <v>5790</v>
      </c>
    </row>
    <row r="44" spans="1:6" x14ac:dyDescent="0.25">
      <c r="A44" s="43" t="s">
        <v>56</v>
      </c>
      <c r="B44" s="40" t="s">
        <v>310</v>
      </c>
      <c r="C44" s="40" t="s">
        <v>57</v>
      </c>
      <c r="D44" s="41">
        <v>15</v>
      </c>
      <c r="E44" s="16">
        <v>5600</v>
      </c>
      <c r="F44" s="42">
        <f t="shared" si="1"/>
        <v>84000</v>
      </c>
    </row>
    <row r="45" spans="1:6" x14ac:dyDescent="0.25">
      <c r="A45" s="43" t="s">
        <v>58</v>
      </c>
      <c r="B45" s="40" t="s">
        <v>311</v>
      </c>
      <c r="C45" s="40" t="s">
        <v>57</v>
      </c>
      <c r="D45" s="41">
        <v>0.2</v>
      </c>
      <c r="E45" s="16">
        <v>18700</v>
      </c>
      <c r="F45" s="42">
        <f t="shared" si="1"/>
        <v>3740</v>
      </c>
    </row>
    <row r="46" spans="1:6" ht="31.5" x14ac:dyDescent="0.25">
      <c r="A46" s="43" t="s">
        <v>59</v>
      </c>
      <c r="B46" s="40" t="s">
        <v>312</v>
      </c>
      <c r="C46" s="40" t="s">
        <v>57</v>
      </c>
      <c r="D46" s="41">
        <v>1</v>
      </c>
      <c r="E46" s="16">
        <v>23500</v>
      </c>
      <c r="F46" s="42">
        <f t="shared" si="1"/>
        <v>23500</v>
      </c>
    </row>
    <row r="47" spans="1:6" ht="31.5" x14ac:dyDescent="0.25">
      <c r="A47" s="43" t="s">
        <v>60</v>
      </c>
      <c r="B47" s="40" t="s">
        <v>313</v>
      </c>
      <c r="C47" s="40" t="s">
        <v>33</v>
      </c>
      <c r="D47" s="41">
        <v>315</v>
      </c>
      <c r="E47" s="16">
        <v>85</v>
      </c>
      <c r="F47" s="42">
        <f t="shared" si="1"/>
        <v>26775</v>
      </c>
    </row>
    <row r="48" spans="1:6" ht="47.25" x14ac:dyDescent="0.25">
      <c r="A48" s="43" t="s">
        <v>61</v>
      </c>
      <c r="B48" s="40" t="s">
        <v>314</v>
      </c>
      <c r="C48" s="40" t="s">
        <v>15</v>
      </c>
      <c r="D48" s="41">
        <v>30</v>
      </c>
      <c r="E48" s="16">
        <v>105</v>
      </c>
      <c r="F48" s="42">
        <f t="shared" si="1"/>
        <v>3150</v>
      </c>
    </row>
    <row r="49" spans="1:7" ht="31.5" x14ac:dyDescent="0.25">
      <c r="A49" s="43" t="s">
        <v>62</v>
      </c>
      <c r="B49" s="40" t="s">
        <v>315</v>
      </c>
      <c r="C49" s="40" t="s">
        <v>15</v>
      </c>
      <c r="D49" s="41">
        <v>15</v>
      </c>
      <c r="E49" s="16">
        <v>86</v>
      </c>
      <c r="F49" s="42">
        <f t="shared" si="1"/>
        <v>1290</v>
      </c>
    </row>
    <row r="50" spans="1:7" ht="63" x14ac:dyDescent="0.25">
      <c r="A50" s="43" t="s">
        <v>63</v>
      </c>
      <c r="B50" s="40" t="s">
        <v>316</v>
      </c>
      <c r="C50" s="40" t="s">
        <v>3</v>
      </c>
      <c r="D50" s="41">
        <v>4</v>
      </c>
      <c r="E50" s="16">
        <v>5000</v>
      </c>
      <c r="F50" s="42">
        <f t="shared" si="1"/>
        <v>20000</v>
      </c>
    </row>
    <row r="51" spans="1:7" ht="63" x14ac:dyDescent="0.25">
      <c r="A51" s="43" t="s">
        <v>64</v>
      </c>
      <c r="B51" s="40" t="s">
        <v>317</v>
      </c>
      <c r="C51" s="40" t="s">
        <v>26</v>
      </c>
      <c r="D51" s="41">
        <v>1</v>
      </c>
      <c r="E51" s="16">
        <v>60000</v>
      </c>
      <c r="F51" s="42">
        <f t="shared" si="1"/>
        <v>60000</v>
      </c>
    </row>
    <row r="52" spans="1:7" s="4" customFormat="1" x14ac:dyDescent="0.25">
      <c r="A52" s="35" t="s">
        <v>65</v>
      </c>
      <c r="B52" s="36" t="s">
        <v>66</v>
      </c>
      <c r="C52" s="36" t="s">
        <v>7</v>
      </c>
      <c r="D52" s="37" t="s">
        <v>7</v>
      </c>
      <c r="E52" s="15" t="s">
        <v>7</v>
      </c>
      <c r="F52" s="38">
        <v>37840</v>
      </c>
      <c r="G52" s="3"/>
    </row>
    <row r="53" spans="1:7" x14ac:dyDescent="0.25">
      <c r="A53" s="43" t="s">
        <v>67</v>
      </c>
      <c r="B53" s="40" t="s">
        <v>318</v>
      </c>
      <c r="C53" s="40" t="s">
        <v>33</v>
      </c>
      <c r="D53" s="41">
        <v>40</v>
      </c>
      <c r="E53" s="16">
        <v>61</v>
      </c>
      <c r="F53" s="42">
        <f>MMULT(D53,E53)</f>
        <v>2440</v>
      </c>
    </row>
    <row r="54" spans="1:7" ht="31.5" x14ac:dyDescent="0.25">
      <c r="A54" s="43" t="s">
        <v>68</v>
      </c>
      <c r="B54" s="40" t="s">
        <v>319</v>
      </c>
      <c r="C54" s="40" t="s">
        <v>28</v>
      </c>
      <c r="D54" s="41">
        <v>12</v>
      </c>
      <c r="E54" s="16">
        <v>1600</v>
      </c>
      <c r="F54" s="42">
        <f>MMULT(D54,E54)</f>
        <v>19200</v>
      </c>
    </row>
    <row r="55" spans="1:7" ht="31.5" x14ac:dyDescent="0.25">
      <c r="A55" s="43" t="s">
        <v>69</v>
      </c>
      <c r="B55" s="40" t="s">
        <v>320</v>
      </c>
      <c r="C55" s="40" t="s">
        <v>28</v>
      </c>
      <c r="D55" s="41">
        <v>6</v>
      </c>
      <c r="E55" s="16">
        <v>1300</v>
      </c>
      <c r="F55" s="42">
        <f>MMULT(D55,E55)</f>
        <v>7800</v>
      </c>
    </row>
    <row r="56" spans="1:7" x14ac:dyDescent="0.25">
      <c r="A56" s="43" t="s">
        <v>70</v>
      </c>
      <c r="B56" s="40" t="s">
        <v>321</v>
      </c>
      <c r="C56" s="40" t="s">
        <v>28</v>
      </c>
      <c r="D56" s="41">
        <v>3</v>
      </c>
      <c r="E56" s="16">
        <v>1300</v>
      </c>
      <c r="F56" s="42">
        <f>MMULT(D56,E56)</f>
        <v>3900</v>
      </c>
    </row>
    <row r="57" spans="1:7" ht="94.5" x14ac:dyDescent="0.25">
      <c r="A57" s="43" t="s">
        <v>71</v>
      </c>
      <c r="B57" s="40" t="s">
        <v>322</v>
      </c>
      <c r="C57" s="40" t="s">
        <v>26</v>
      </c>
      <c r="D57" s="41">
        <v>1</v>
      </c>
      <c r="E57" s="16">
        <v>4500</v>
      </c>
      <c r="F57" s="42">
        <f>MMULT(D57,E57)</f>
        <v>4500</v>
      </c>
    </row>
    <row r="58" spans="1:7" s="4" customFormat="1" x14ac:dyDescent="0.25">
      <c r="A58" s="35" t="s">
        <v>72</v>
      </c>
      <c r="B58" s="36" t="s">
        <v>11</v>
      </c>
      <c r="C58" s="36" t="s">
        <v>7</v>
      </c>
      <c r="D58" s="37" t="s">
        <v>7</v>
      </c>
      <c r="E58" s="15" t="s">
        <v>7</v>
      </c>
      <c r="F58" s="38">
        <v>960150</v>
      </c>
      <c r="G58" s="3"/>
    </row>
    <row r="59" spans="1:7" s="4" customFormat="1" x14ac:dyDescent="0.25">
      <c r="A59" s="35" t="s">
        <v>73</v>
      </c>
      <c r="B59" s="36" t="s">
        <v>74</v>
      </c>
      <c r="C59" s="36" t="s">
        <v>7</v>
      </c>
      <c r="D59" s="37" t="s">
        <v>7</v>
      </c>
      <c r="E59" s="15" t="s">
        <v>7</v>
      </c>
      <c r="F59" s="38">
        <v>622350</v>
      </c>
      <c r="G59" s="3"/>
    </row>
    <row r="60" spans="1:7" x14ac:dyDescent="0.25">
      <c r="A60" s="43" t="s">
        <v>75</v>
      </c>
      <c r="B60" s="40" t="s">
        <v>323</v>
      </c>
      <c r="C60" s="40" t="s">
        <v>3</v>
      </c>
      <c r="D60" s="41">
        <v>1</v>
      </c>
      <c r="E60" s="16">
        <v>1370</v>
      </c>
      <c r="F60" s="42">
        <f t="shared" ref="F60:F88" si="2">MMULT(D60,E60)</f>
        <v>1370</v>
      </c>
    </row>
    <row r="61" spans="1:7" x14ac:dyDescent="0.25">
      <c r="A61" s="43" t="s">
        <v>76</v>
      </c>
      <c r="B61" s="40" t="s">
        <v>324</v>
      </c>
      <c r="C61" s="40" t="s">
        <v>15</v>
      </c>
      <c r="D61" s="41">
        <v>6</v>
      </c>
      <c r="E61" s="16">
        <v>1020</v>
      </c>
      <c r="F61" s="42">
        <f t="shared" si="2"/>
        <v>6120</v>
      </c>
    </row>
    <row r="62" spans="1:7" x14ac:dyDescent="0.25">
      <c r="A62" s="43" t="s">
        <v>77</v>
      </c>
      <c r="B62" s="40" t="s">
        <v>325</v>
      </c>
      <c r="C62" s="40" t="s">
        <v>3</v>
      </c>
      <c r="D62" s="41">
        <v>1</v>
      </c>
      <c r="E62" s="16">
        <v>2960</v>
      </c>
      <c r="F62" s="42">
        <f t="shared" si="2"/>
        <v>2960</v>
      </c>
    </row>
    <row r="63" spans="1:7" x14ac:dyDescent="0.25">
      <c r="A63" s="43" t="s">
        <v>78</v>
      </c>
      <c r="B63" s="40" t="s">
        <v>326</v>
      </c>
      <c r="C63" s="40" t="s">
        <v>3</v>
      </c>
      <c r="D63" s="41">
        <v>2</v>
      </c>
      <c r="E63" s="16">
        <v>1250</v>
      </c>
      <c r="F63" s="42">
        <f t="shared" si="2"/>
        <v>2500</v>
      </c>
    </row>
    <row r="64" spans="1:7" x14ac:dyDescent="0.25">
      <c r="A64" s="43" t="s">
        <v>79</v>
      </c>
      <c r="B64" s="40" t="s">
        <v>327</v>
      </c>
      <c r="C64" s="40" t="s">
        <v>3</v>
      </c>
      <c r="D64" s="41">
        <v>1</v>
      </c>
      <c r="E64" s="16">
        <v>1370</v>
      </c>
      <c r="F64" s="42">
        <f t="shared" si="2"/>
        <v>1370</v>
      </c>
    </row>
    <row r="65" spans="1:6" x14ac:dyDescent="0.25">
      <c r="A65" s="43" t="s">
        <v>80</v>
      </c>
      <c r="B65" s="40" t="s">
        <v>328</v>
      </c>
      <c r="C65" s="40" t="s">
        <v>3</v>
      </c>
      <c r="D65" s="41">
        <v>1</v>
      </c>
      <c r="E65" s="16">
        <v>2130</v>
      </c>
      <c r="F65" s="42">
        <f t="shared" si="2"/>
        <v>2130</v>
      </c>
    </row>
    <row r="66" spans="1:6" x14ac:dyDescent="0.25">
      <c r="A66" s="43" t="s">
        <v>81</v>
      </c>
      <c r="B66" s="40" t="s">
        <v>329</v>
      </c>
      <c r="C66" s="40" t="s">
        <v>3</v>
      </c>
      <c r="D66" s="41">
        <v>1</v>
      </c>
      <c r="E66" s="16">
        <v>3320</v>
      </c>
      <c r="F66" s="42">
        <f t="shared" si="2"/>
        <v>3320</v>
      </c>
    </row>
    <row r="67" spans="1:6" x14ac:dyDescent="0.25">
      <c r="A67" s="43" t="s">
        <v>82</v>
      </c>
      <c r="B67" s="40" t="s">
        <v>330</v>
      </c>
      <c r="C67" s="40" t="s">
        <v>3</v>
      </c>
      <c r="D67" s="41">
        <v>1</v>
      </c>
      <c r="E67" s="16">
        <v>6830</v>
      </c>
      <c r="F67" s="42">
        <f t="shared" si="2"/>
        <v>6830</v>
      </c>
    </row>
    <row r="68" spans="1:6" x14ac:dyDescent="0.25">
      <c r="A68" s="43" t="s">
        <v>83</v>
      </c>
      <c r="B68" s="40" t="s">
        <v>331</v>
      </c>
      <c r="C68" s="40" t="s">
        <v>3</v>
      </c>
      <c r="D68" s="41">
        <v>1</v>
      </c>
      <c r="E68" s="16">
        <v>14500</v>
      </c>
      <c r="F68" s="42">
        <f t="shared" si="2"/>
        <v>14500</v>
      </c>
    </row>
    <row r="69" spans="1:6" x14ac:dyDescent="0.25">
      <c r="A69" s="43" t="s">
        <v>84</v>
      </c>
      <c r="B69" s="40" t="s">
        <v>332</v>
      </c>
      <c r="C69" s="40" t="s">
        <v>3</v>
      </c>
      <c r="D69" s="41">
        <v>1</v>
      </c>
      <c r="E69" s="16">
        <v>4260</v>
      </c>
      <c r="F69" s="42">
        <f t="shared" si="2"/>
        <v>4260</v>
      </c>
    </row>
    <row r="70" spans="1:6" x14ac:dyDescent="0.25">
      <c r="A70" s="43" t="s">
        <v>85</v>
      </c>
      <c r="B70" s="40" t="s">
        <v>333</v>
      </c>
      <c r="C70" s="40" t="s">
        <v>3</v>
      </c>
      <c r="D70" s="41">
        <v>1</v>
      </c>
      <c r="E70" s="16">
        <v>4260</v>
      </c>
      <c r="F70" s="42">
        <f t="shared" si="2"/>
        <v>4260</v>
      </c>
    </row>
    <row r="71" spans="1:6" x14ac:dyDescent="0.25">
      <c r="A71" s="43" t="s">
        <v>86</v>
      </c>
      <c r="B71" s="40" t="s">
        <v>334</v>
      </c>
      <c r="C71" s="40" t="s">
        <v>3</v>
      </c>
      <c r="D71" s="41">
        <v>1</v>
      </c>
      <c r="E71" s="16">
        <v>3820</v>
      </c>
      <c r="F71" s="42">
        <f t="shared" si="2"/>
        <v>3820</v>
      </c>
    </row>
    <row r="72" spans="1:6" x14ac:dyDescent="0.25">
      <c r="A72" s="43" t="s">
        <v>87</v>
      </c>
      <c r="B72" s="40" t="s">
        <v>335</v>
      </c>
      <c r="C72" s="40" t="s">
        <v>3</v>
      </c>
      <c r="D72" s="41">
        <v>2</v>
      </c>
      <c r="E72" s="16">
        <v>4500</v>
      </c>
      <c r="F72" s="42">
        <f t="shared" si="2"/>
        <v>9000</v>
      </c>
    </row>
    <row r="73" spans="1:6" x14ac:dyDescent="0.25">
      <c r="A73" s="43" t="s">
        <v>88</v>
      </c>
      <c r="B73" s="40" t="s">
        <v>336</v>
      </c>
      <c r="C73" s="40" t="s">
        <v>3</v>
      </c>
      <c r="D73" s="41">
        <v>2</v>
      </c>
      <c r="E73" s="16">
        <v>10200</v>
      </c>
      <c r="F73" s="42">
        <f t="shared" si="2"/>
        <v>20400</v>
      </c>
    </row>
    <row r="74" spans="1:6" x14ac:dyDescent="0.25">
      <c r="A74" s="43" t="s">
        <v>89</v>
      </c>
      <c r="B74" s="40" t="s">
        <v>337</v>
      </c>
      <c r="C74" s="40" t="s">
        <v>3</v>
      </c>
      <c r="D74" s="41">
        <v>2</v>
      </c>
      <c r="E74" s="16">
        <v>11900</v>
      </c>
      <c r="F74" s="42">
        <f t="shared" si="2"/>
        <v>23800</v>
      </c>
    </row>
    <row r="75" spans="1:6" x14ac:dyDescent="0.25">
      <c r="A75" s="43" t="s">
        <v>90</v>
      </c>
      <c r="B75" s="40" t="s">
        <v>338</v>
      </c>
      <c r="C75" s="40" t="s">
        <v>3</v>
      </c>
      <c r="D75" s="41">
        <v>1</v>
      </c>
      <c r="E75" s="16">
        <v>4490</v>
      </c>
      <c r="F75" s="42">
        <f t="shared" si="2"/>
        <v>4490</v>
      </c>
    </row>
    <row r="76" spans="1:6" x14ac:dyDescent="0.25">
      <c r="A76" s="43" t="s">
        <v>91</v>
      </c>
      <c r="B76" s="40" t="s">
        <v>339</v>
      </c>
      <c r="C76" s="40" t="s">
        <v>3</v>
      </c>
      <c r="D76" s="41">
        <v>1</v>
      </c>
      <c r="E76" s="16">
        <v>1350</v>
      </c>
      <c r="F76" s="42">
        <f t="shared" si="2"/>
        <v>1350</v>
      </c>
    </row>
    <row r="77" spans="1:6" x14ac:dyDescent="0.25">
      <c r="A77" s="43" t="s">
        <v>92</v>
      </c>
      <c r="B77" s="40" t="s">
        <v>340</v>
      </c>
      <c r="C77" s="40" t="s">
        <v>3</v>
      </c>
      <c r="D77" s="41">
        <v>1</v>
      </c>
      <c r="E77" s="16">
        <v>29120</v>
      </c>
      <c r="F77" s="42">
        <f t="shared" si="2"/>
        <v>29120</v>
      </c>
    </row>
    <row r="78" spans="1:6" x14ac:dyDescent="0.25">
      <c r="A78" s="43" t="s">
        <v>93</v>
      </c>
      <c r="B78" s="40" t="s">
        <v>341</v>
      </c>
      <c r="C78" s="40" t="s">
        <v>3</v>
      </c>
      <c r="D78" s="41">
        <v>1</v>
      </c>
      <c r="E78" s="16">
        <v>12620</v>
      </c>
      <c r="F78" s="42">
        <f t="shared" si="2"/>
        <v>12620</v>
      </c>
    </row>
    <row r="79" spans="1:6" x14ac:dyDescent="0.25">
      <c r="A79" s="43" t="s">
        <v>94</v>
      </c>
      <c r="B79" s="40" t="s">
        <v>342</v>
      </c>
      <c r="C79" s="40" t="s">
        <v>3</v>
      </c>
      <c r="D79" s="41">
        <v>1</v>
      </c>
      <c r="E79" s="16">
        <v>3230</v>
      </c>
      <c r="F79" s="42">
        <f t="shared" si="2"/>
        <v>3230</v>
      </c>
    </row>
    <row r="80" spans="1:6" x14ac:dyDescent="0.25">
      <c r="A80" s="43" t="s">
        <v>95</v>
      </c>
      <c r="B80" s="40" t="s">
        <v>343</v>
      </c>
      <c r="C80" s="40" t="s">
        <v>3</v>
      </c>
      <c r="D80" s="41">
        <v>1</v>
      </c>
      <c r="E80" s="16">
        <v>85000</v>
      </c>
      <c r="F80" s="42">
        <f t="shared" si="2"/>
        <v>85000</v>
      </c>
    </row>
    <row r="81" spans="1:7" x14ac:dyDescent="0.25">
      <c r="A81" s="43" t="s">
        <v>96</v>
      </c>
      <c r="B81" s="40" t="s">
        <v>344</v>
      </c>
      <c r="C81" s="40" t="s">
        <v>15</v>
      </c>
      <c r="D81" s="41">
        <v>20</v>
      </c>
      <c r="E81" s="16">
        <v>760</v>
      </c>
      <c r="F81" s="42">
        <f t="shared" si="2"/>
        <v>15200</v>
      </c>
    </row>
    <row r="82" spans="1:7" x14ac:dyDescent="0.25">
      <c r="A82" s="43" t="s">
        <v>97</v>
      </c>
      <c r="B82" s="40" t="s">
        <v>345</v>
      </c>
      <c r="C82" s="40" t="s">
        <v>15</v>
      </c>
      <c r="D82" s="41">
        <v>5</v>
      </c>
      <c r="E82" s="16">
        <v>850</v>
      </c>
      <c r="F82" s="42">
        <f t="shared" si="2"/>
        <v>4250</v>
      </c>
    </row>
    <row r="83" spans="1:7" x14ac:dyDescent="0.25">
      <c r="A83" s="43" t="s">
        <v>98</v>
      </c>
      <c r="B83" s="40" t="s">
        <v>346</v>
      </c>
      <c r="C83" s="40" t="s">
        <v>15</v>
      </c>
      <c r="D83" s="41">
        <v>5</v>
      </c>
      <c r="E83" s="16">
        <v>1700</v>
      </c>
      <c r="F83" s="42">
        <f t="shared" si="2"/>
        <v>8500</v>
      </c>
    </row>
    <row r="84" spans="1:7" x14ac:dyDescent="0.25">
      <c r="A84" s="43" t="s">
        <v>99</v>
      </c>
      <c r="B84" s="40" t="s">
        <v>347</v>
      </c>
      <c r="C84" s="40" t="s">
        <v>15</v>
      </c>
      <c r="D84" s="41">
        <v>5</v>
      </c>
      <c r="E84" s="16">
        <v>3410</v>
      </c>
      <c r="F84" s="42">
        <f t="shared" si="2"/>
        <v>17050</v>
      </c>
    </row>
    <row r="85" spans="1:7" x14ac:dyDescent="0.25">
      <c r="A85" s="43" t="s">
        <v>100</v>
      </c>
      <c r="B85" s="40" t="s">
        <v>348</v>
      </c>
      <c r="C85" s="40" t="s">
        <v>15</v>
      </c>
      <c r="D85" s="41">
        <v>40</v>
      </c>
      <c r="E85" s="16">
        <v>4250</v>
      </c>
      <c r="F85" s="42">
        <f t="shared" si="2"/>
        <v>170000</v>
      </c>
    </row>
    <row r="86" spans="1:7" x14ac:dyDescent="0.25">
      <c r="A86" s="43" t="s">
        <v>101</v>
      </c>
      <c r="B86" s="40" t="s">
        <v>349</v>
      </c>
      <c r="C86" s="40" t="s">
        <v>15</v>
      </c>
      <c r="D86" s="41">
        <v>5</v>
      </c>
      <c r="E86" s="16">
        <v>2980</v>
      </c>
      <c r="F86" s="42">
        <f t="shared" si="2"/>
        <v>14900</v>
      </c>
    </row>
    <row r="87" spans="1:7" x14ac:dyDescent="0.25">
      <c r="A87" s="43" t="s">
        <v>102</v>
      </c>
      <c r="B87" s="40" t="s">
        <v>350</v>
      </c>
      <c r="C87" s="40" t="s">
        <v>3</v>
      </c>
      <c r="D87" s="41">
        <v>1</v>
      </c>
      <c r="E87" s="16">
        <v>50000</v>
      </c>
      <c r="F87" s="42">
        <f t="shared" si="2"/>
        <v>50000</v>
      </c>
    </row>
    <row r="88" spans="1:7" x14ac:dyDescent="0.25">
      <c r="A88" s="43" t="s">
        <v>103</v>
      </c>
      <c r="B88" s="40" t="s">
        <v>351</v>
      </c>
      <c r="C88" s="40" t="s">
        <v>3</v>
      </c>
      <c r="D88" s="41">
        <v>1</v>
      </c>
      <c r="E88" s="16">
        <v>100000</v>
      </c>
      <c r="F88" s="42">
        <f t="shared" si="2"/>
        <v>100000</v>
      </c>
    </row>
    <row r="89" spans="1:7" s="4" customFormat="1" x14ac:dyDescent="0.25">
      <c r="A89" s="35" t="s">
        <v>104</v>
      </c>
      <c r="B89" s="36" t="s">
        <v>105</v>
      </c>
      <c r="C89" s="36" t="s">
        <v>7</v>
      </c>
      <c r="D89" s="37" t="s">
        <v>7</v>
      </c>
      <c r="E89" s="15" t="s">
        <v>7</v>
      </c>
      <c r="F89" s="38">
        <v>303500</v>
      </c>
      <c r="G89" s="3"/>
    </row>
    <row r="90" spans="1:7" ht="31.5" x14ac:dyDescent="0.25">
      <c r="A90" s="43" t="s">
        <v>106</v>
      </c>
      <c r="B90" s="40" t="s">
        <v>352</v>
      </c>
      <c r="C90" s="40" t="s">
        <v>3</v>
      </c>
      <c r="D90" s="41">
        <v>1</v>
      </c>
      <c r="E90" s="16">
        <v>200000</v>
      </c>
      <c r="F90" s="42">
        <f t="shared" ref="F90:F95" si="3">MMULT(D90,E90)</f>
        <v>200000</v>
      </c>
    </row>
    <row r="91" spans="1:7" x14ac:dyDescent="0.25">
      <c r="A91" s="43" t="s">
        <v>107</v>
      </c>
      <c r="B91" s="40" t="s">
        <v>353</v>
      </c>
      <c r="C91" s="40" t="s">
        <v>3</v>
      </c>
      <c r="D91" s="41">
        <v>1</v>
      </c>
      <c r="E91" s="16">
        <v>18000</v>
      </c>
      <c r="F91" s="42">
        <f t="shared" si="3"/>
        <v>18000</v>
      </c>
    </row>
    <row r="92" spans="1:7" x14ac:dyDescent="0.25">
      <c r="A92" s="43" t="s">
        <v>108</v>
      </c>
      <c r="B92" s="40" t="s">
        <v>354</v>
      </c>
      <c r="C92" s="40" t="s">
        <v>3</v>
      </c>
      <c r="D92" s="41">
        <v>1</v>
      </c>
      <c r="E92" s="16">
        <v>1500</v>
      </c>
      <c r="F92" s="42">
        <f t="shared" si="3"/>
        <v>1500</v>
      </c>
    </row>
    <row r="93" spans="1:7" x14ac:dyDescent="0.25">
      <c r="A93" s="43" t="s">
        <v>109</v>
      </c>
      <c r="B93" s="40" t="s">
        <v>355</v>
      </c>
      <c r="C93" s="40" t="s">
        <v>3</v>
      </c>
      <c r="D93" s="41">
        <v>1</v>
      </c>
      <c r="E93" s="16">
        <v>12000</v>
      </c>
      <c r="F93" s="42">
        <f t="shared" si="3"/>
        <v>12000</v>
      </c>
    </row>
    <row r="94" spans="1:7" x14ac:dyDescent="0.25">
      <c r="A94" s="43" t="s">
        <v>110</v>
      </c>
      <c r="B94" s="40" t="s">
        <v>356</v>
      </c>
      <c r="C94" s="40" t="s">
        <v>3</v>
      </c>
      <c r="D94" s="41">
        <v>1</v>
      </c>
      <c r="E94" s="16">
        <v>2000</v>
      </c>
      <c r="F94" s="42">
        <f t="shared" si="3"/>
        <v>2000</v>
      </c>
    </row>
    <row r="95" spans="1:7" x14ac:dyDescent="0.25">
      <c r="A95" s="43" t="s">
        <v>111</v>
      </c>
      <c r="B95" s="40" t="s">
        <v>357</v>
      </c>
      <c r="C95" s="40" t="s">
        <v>3</v>
      </c>
      <c r="D95" s="41">
        <v>1</v>
      </c>
      <c r="E95" s="16">
        <v>70000</v>
      </c>
      <c r="F95" s="42">
        <f t="shared" si="3"/>
        <v>70000</v>
      </c>
    </row>
    <row r="96" spans="1:7" s="4" customFormat="1" x14ac:dyDescent="0.25">
      <c r="A96" s="35" t="s">
        <v>112</v>
      </c>
      <c r="B96" s="36" t="s">
        <v>113</v>
      </c>
      <c r="C96" s="36" t="s">
        <v>7</v>
      </c>
      <c r="D96" s="37" t="s">
        <v>7</v>
      </c>
      <c r="E96" s="15" t="s">
        <v>7</v>
      </c>
      <c r="F96" s="38">
        <v>34300</v>
      </c>
      <c r="G96" s="3"/>
    </row>
    <row r="97" spans="1:7" x14ac:dyDescent="0.25">
      <c r="A97" s="43" t="s">
        <v>114</v>
      </c>
      <c r="B97" s="40" t="s">
        <v>358</v>
      </c>
      <c r="C97" s="40" t="s">
        <v>3</v>
      </c>
      <c r="D97" s="41">
        <v>1</v>
      </c>
      <c r="E97" s="16">
        <v>4200</v>
      </c>
      <c r="F97" s="42">
        <f>MMULT(D97,E97)</f>
        <v>4200</v>
      </c>
    </row>
    <row r="98" spans="1:7" x14ac:dyDescent="0.25">
      <c r="A98" s="43" t="s">
        <v>115</v>
      </c>
      <c r="B98" s="40" t="s">
        <v>359</v>
      </c>
      <c r="C98" s="40" t="s">
        <v>3</v>
      </c>
      <c r="D98" s="41">
        <v>1</v>
      </c>
      <c r="E98" s="16">
        <v>3500</v>
      </c>
      <c r="F98" s="42">
        <f>MMULT(D98,E98)</f>
        <v>3500</v>
      </c>
    </row>
    <row r="99" spans="1:7" x14ac:dyDescent="0.25">
      <c r="A99" s="43" t="s">
        <v>116</v>
      </c>
      <c r="B99" s="40" t="s">
        <v>360</v>
      </c>
      <c r="C99" s="40" t="s">
        <v>15</v>
      </c>
      <c r="D99" s="41">
        <v>70</v>
      </c>
      <c r="E99" s="16">
        <v>350</v>
      </c>
      <c r="F99" s="42">
        <f>MMULT(D99,E99)</f>
        <v>24500</v>
      </c>
    </row>
    <row r="100" spans="1:7" x14ac:dyDescent="0.25">
      <c r="A100" s="43" t="s">
        <v>117</v>
      </c>
      <c r="B100" s="40" t="s">
        <v>361</v>
      </c>
      <c r="C100" s="40" t="s">
        <v>15</v>
      </c>
      <c r="D100" s="41">
        <v>7</v>
      </c>
      <c r="E100" s="16">
        <v>300</v>
      </c>
      <c r="F100" s="42">
        <f>MMULT(D100,E100)</f>
        <v>2100</v>
      </c>
    </row>
    <row r="101" spans="1:7" x14ac:dyDescent="0.25">
      <c r="A101" s="39"/>
      <c r="B101" s="40"/>
      <c r="C101" s="40"/>
      <c r="D101" s="41"/>
      <c r="E101" s="16"/>
      <c r="F101" s="42"/>
    </row>
    <row r="102" spans="1:7" s="4" customFormat="1" x14ac:dyDescent="0.25">
      <c r="A102" s="35" t="s">
        <v>118</v>
      </c>
      <c r="B102" s="36" t="s">
        <v>0</v>
      </c>
      <c r="C102" s="36" t="s">
        <v>7</v>
      </c>
      <c r="D102" s="37" t="s">
        <v>7</v>
      </c>
      <c r="E102" s="15" t="s">
        <v>7</v>
      </c>
      <c r="F102" s="38">
        <v>596500</v>
      </c>
      <c r="G102" s="3"/>
    </row>
    <row r="103" spans="1:7" s="4" customFormat="1" x14ac:dyDescent="0.25">
      <c r="A103" s="35" t="s">
        <v>119</v>
      </c>
      <c r="B103" s="36" t="s">
        <v>120</v>
      </c>
      <c r="C103" s="36" t="s">
        <v>7</v>
      </c>
      <c r="D103" s="37" t="s">
        <v>7</v>
      </c>
      <c r="E103" s="15" t="s">
        <v>7</v>
      </c>
      <c r="F103" s="38">
        <v>596500</v>
      </c>
      <c r="G103" s="3"/>
    </row>
    <row r="104" spans="1:7" s="4" customFormat="1" x14ac:dyDescent="0.25">
      <c r="A104" s="35" t="s">
        <v>121</v>
      </c>
      <c r="B104" s="36" t="s">
        <v>122</v>
      </c>
      <c r="C104" s="36" t="s">
        <v>7</v>
      </c>
      <c r="D104" s="37" t="s">
        <v>7</v>
      </c>
      <c r="E104" s="15" t="s">
        <v>7</v>
      </c>
      <c r="F104" s="38">
        <v>596500</v>
      </c>
      <c r="G104" s="3"/>
    </row>
    <row r="105" spans="1:7" x14ac:dyDescent="0.25">
      <c r="A105" s="43" t="s">
        <v>123</v>
      </c>
      <c r="B105" s="40" t="s">
        <v>362</v>
      </c>
      <c r="C105" s="40" t="s">
        <v>33</v>
      </c>
      <c r="D105" s="41">
        <v>44300</v>
      </c>
      <c r="E105" s="16">
        <v>5</v>
      </c>
      <c r="F105" s="42">
        <f>MMULT(D105,E105)</f>
        <v>221500</v>
      </c>
    </row>
    <row r="106" spans="1:7" x14ac:dyDescent="0.25">
      <c r="A106" s="43" t="s">
        <v>124</v>
      </c>
      <c r="B106" s="40" t="s">
        <v>363</v>
      </c>
      <c r="C106" s="40" t="s">
        <v>28</v>
      </c>
      <c r="D106" s="41">
        <v>7500</v>
      </c>
      <c r="E106" s="16">
        <v>50</v>
      </c>
      <c r="F106" s="42">
        <f>MMULT(D106,E106)</f>
        <v>375000</v>
      </c>
    </row>
    <row r="107" spans="1:7" x14ac:dyDescent="0.25">
      <c r="A107" s="39"/>
      <c r="B107" s="40"/>
      <c r="C107" s="40"/>
      <c r="D107" s="41"/>
      <c r="E107" s="16"/>
      <c r="F107" s="42"/>
    </row>
    <row r="108" spans="1:7" s="4" customFormat="1" x14ac:dyDescent="0.25">
      <c r="A108" s="35" t="s">
        <v>125</v>
      </c>
      <c r="B108" s="36" t="s">
        <v>126</v>
      </c>
      <c r="C108" s="36" t="s">
        <v>7</v>
      </c>
      <c r="D108" s="37" t="s">
        <v>7</v>
      </c>
      <c r="E108" s="15" t="s">
        <v>7</v>
      </c>
      <c r="F108" s="38">
        <v>40000</v>
      </c>
      <c r="G108" s="3"/>
    </row>
    <row r="109" spans="1:7" s="4" customFormat="1" x14ac:dyDescent="0.25">
      <c r="A109" s="35" t="s">
        <v>127</v>
      </c>
      <c r="B109" s="36" t="s">
        <v>128</v>
      </c>
      <c r="C109" s="36" t="s">
        <v>7</v>
      </c>
      <c r="D109" s="37" t="s">
        <v>7</v>
      </c>
      <c r="E109" s="15" t="s">
        <v>7</v>
      </c>
      <c r="F109" s="38">
        <v>40000</v>
      </c>
      <c r="G109" s="3"/>
    </row>
    <row r="110" spans="1:7" s="4" customFormat="1" x14ac:dyDescent="0.25">
      <c r="A110" s="35" t="s">
        <v>129</v>
      </c>
      <c r="B110" s="36" t="s">
        <v>41</v>
      </c>
      <c r="C110" s="36" t="s">
        <v>7</v>
      </c>
      <c r="D110" s="37" t="s">
        <v>7</v>
      </c>
      <c r="E110" s="15" t="s">
        <v>7</v>
      </c>
      <c r="F110" s="38">
        <v>40000</v>
      </c>
      <c r="G110" s="3"/>
    </row>
    <row r="111" spans="1:7" ht="63" x14ac:dyDescent="0.25">
      <c r="A111" s="43" t="s">
        <v>130</v>
      </c>
      <c r="B111" s="40" t="s">
        <v>364</v>
      </c>
      <c r="C111" s="40" t="s">
        <v>26</v>
      </c>
      <c r="D111" s="41">
        <v>1</v>
      </c>
      <c r="E111" s="16">
        <v>40000</v>
      </c>
      <c r="F111" s="42">
        <f>MMULT(D111,E111)</f>
        <v>40000</v>
      </c>
    </row>
    <row r="112" spans="1:7" x14ac:dyDescent="0.25">
      <c r="A112" s="39"/>
      <c r="B112" s="40"/>
      <c r="C112" s="40"/>
      <c r="D112" s="41"/>
      <c r="E112" s="16"/>
      <c r="F112" s="42"/>
    </row>
    <row r="113" spans="1:7" s="4" customFormat="1" x14ac:dyDescent="0.25">
      <c r="A113" s="35" t="s">
        <v>131</v>
      </c>
      <c r="B113" s="36" t="s">
        <v>132</v>
      </c>
      <c r="C113" s="36" t="s">
        <v>7</v>
      </c>
      <c r="D113" s="37" t="s">
        <v>7</v>
      </c>
      <c r="E113" s="15" t="s">
        <v>7</v>
      </c>
      <c r="F113" s="38">
        <v>403336</v>
      </c>
      <c r="G113" s="3"/>
    </row>
    <row r="114" spans="1:7" s="4" customFormat="1" x14ac:dyDescent="0.25">
      <c r="A114" s="35" t="s">
        <v>133</v>
      </c>
      <c r="B114" s="36" t="s">
        <v>134</v>
      </c>
      <c r="C114" s="36" t="s">
        <v>7</v>
      </c>
      <c r="D114" s="37" t="s">
        <v>7</v>
      </c>
      <c r="E114" s="15" t="s">
        <v>7</v>
      </c>
      <c r="F114" s="38">
        <v>403336</v>
      </c>
      <c r="G114" s="3"/>
    </row>
    <row r="115" spans="1:7" ht="47.25" x14ac:dyDescent="0.25">
      <c r="A115" s="43" t="s">
        <v>135</v>
      </c>
      <c r="B115" s="40" t="s">
        <v>365</v>
      </c>
      <c r="C115" s="40" t="s">
        <v>136</v>
      </c>
      <c r="D115" s="41">
        <v>0</v>
      </c>
      <c r="E115" s="16">
        <v>0</v>
      </c>
      <c r="F115" s="42">
        <f>MMULT(D115,E115)</f>
        <v>0</v>
      </c>
    </row>
    <row r="116" spans="1:7" s="4" customFormat="1" x14ac:dyDescent="0.25">
      <c r="A116" s="35" t="s">
        <v>137</v>
      </c>
      <c r="B116" s="36" t="s">
        <v>138</v>
      </c>
      <c r="C116" s="36" t="s">
        <v>7</v>
      </c>
      <c r="D116" s="37" t="s">
        <v>7</v>
      </c>
      <c r="E116" s="15" t="s">
        <v>7</v>
      </c>
      <c r="F116" s="38">
        <v>116551</v>
      </c>
      <c r="G116" s="3"/>
    </row>
    <row r="117" spans="1:7" ht="78.75" x14ac:dyDescent="0.25">
      <c r="A117" s="43" t="s">
        <v>139</v>
      </c>
      <c r="B117" s="40" t="s">
        <v>366</v>
      </c>
      <c r="C117" s="40" t="s">
        <v>136</v>
      </c>
      <c r="D117" s="41">
        <v>0</v>
      </c>
      <c r="E117" s="16">
        <v>0</v>
      </c>
      <c r="F117" s="42">
        <f t="shared" ref="F117:F154" si="4">MMULT(D117,E117)</f>
        <v>0</v>
      </c>
    </row>
    <row r="118" spans="1:7" ht="47.25" x14ac:dyDescent="0.25">
      <c r="A118" s="43" t="s">
        <v>140</v>
      </c>
      <c r="B118" s="40" t="s">
        <v>367</v>
      </c>
      <c r="C118" s="40" t="s">
        <v>3</v>
      </c>
      <c r="D118" s="41">
        <v>2</v>
      </c>
      <c r="E118" s="16">
        <v>5000</v>
      </c>
      <c r="F118" s="42">
        <f t="shared" si="4"/>
        <v>10000</v>
      </c>
    </row>
    <row r="119" spans="1:7" ht="31.5" x14ac:dyDescent="0.25">
      <c r="A119" s="43" t="s">
        <v>141</v>
      </c>
      <c r="B119" s="40" t="s">
        <v>368</v>
      </c>
      <c r="C119" s="40" t="s">
        <v>26</v>
      </c>
      <c r="D119" s="41">
        <v>1</v>
      </c>
      <c r="E119" s="16">
        <v>1500</v>
      </c>
      <c r="F119" s="42">
        <f t="shared" si="4"/>
        <v>1500</v>
      </c>
    </row>
    <row r="120" spans="1:7" ht="31.5" x14ac:dyDescent="0.25">
      <c r="A120" s="43" t="s">
        <v>142</v>
      </c>
      <c r="B120" s="40" t="s">
        <v>369</v>
      </c>
      <c r="C120" s="40" t="s">
        <v>3</v>
      </c>
      <c r="D120" s="41">
        <v>3</v>
      </c>
      <c r="E120" s="16">
        <v>250</v>
      </c>
      <c r="F120" s="42">
        <f t="shared" si="4"/>
        <v>750</v>
      </c>
    </row>
    <row r="121" spans="1:7" x14ac:dyDescent="0.25">
      <c r="A121" s="43" t="s">
        <v>143</v>
      </c>
      <c r="B121" s="40" t="s">
        <v>370</v>
      </c>
      <c r="C121" s="40" t="s">
        <v>3</v>
      </c>
      <c r="D121" s="41">
        <v>2</v>
      </c>
      <c r="E121" s="16">
        <v>313</v>
      </c>
      <c r="F121" s="42">
        <f t="shared" si="4"/>
        <v>626</v>
      </c>
    </row>
    <row r="122" spans="1:7" x14ac:dyDescent="0.25">
      <c r="A122" s="43" t="s">
        <v>144</v>
      </c>
      <c r="B122" s="40" t="s">
        <v>371</v>
      </c>
      <c r="C122" s="40" t="s">
        <v>3</v>
      </c>
      <c r="D122" s="41">
        <v>1</v>
      </c>
      <c r="E122" s="16">
        <v>63</v>
      </c>
      <c r="F122" s="42">
        <f t="shared" si="4"/>
        <v>63</v>
      </c>
    </row>
    <row r="123" spans="1:7" x14ac:dyDescent="0.25">
      <c r="A123" s="43" t="s">
        <v>145</v>
      </c>
      <c r="B123" s="40" t="s">
        <v>372</v>
      </c>
      <c r="C123" s="40" t="s">
        <v>3</v>
      </c>
      <c r="D123" s="41">
        <v>5</v>
      </c>
      <c r="E123" s="16">
        <v>63</v>
      </c>
      <c r="F123" s="42">
        <f t="shared" si="4"/>
        <v>315</v>
      </c>
    </row>
    <row r="124" spans="1:7" x14ac:dyDescent="0.25">
      <c r="A124" s="43" t="s">
        <v>146</v>
      </c>
      <c r="B124" s="40" t="s">
        <v>373</v>
      </c>
      <c r="C124" s="40" t="s">
        <v>3</v>
      </c>
      <c r="D124" s="41">
        <v>5</v>
      </c>
      <c r="E124" s="16">
        <v>100</v>
      </c>
      <c r="F124" s="42">
        <f t="shared" si="4"/>
        <v>500</v>
      </c>
    </row>
    <row r="125" spans="1:7" x14ac:dyDescent="0.25">
      <c r="A125" s="43" t="s">
        <v>147</v>
      </c>
      <c r="B125" s="40" t="s">
        <v>374</v>
      </c>
      <c r="C125" s="40" t="s">
        <v>3</v>
      </c>
      <c r="D125" s="41">
        <v>5</v>
      </c>
      <c r="E125" s="16">
        <v>200</v>
      </c>
      <c r="F125" s="42">
        <f t="shared" si="4"/>
        <v>1000</v>
      </c>
    </row>
    <row r="126" spans="1:7" x14ac:dyDescent="0.25">
      <c r="A126" s="43" t="s">
        <v>148</v>
      </c>
      <c r="B126" s="40" t="s">
        <v>375</v>
      </c>
      <c r="C126" s="40" t="s">
        <v>3</v>
      </c>
      <c r="D126" s="41">
        <v>1</v>
      </c>
      <c r="E126" s="16">
        <v>2750</v>
      </c>
      <c r="F126" s="42">
        <f t="shared" si="4"/>
        <v>2750</v>
      </c>
    </row>
    <row r="127" spans="1:7" ht="47.25" x14ac:dyDescent="0.25">
      <c r="A127" s="43" t="s">
        <v>149</v>
      </c>
      <c r="B127" s="40" t="s">
        <v>376</v>
      </c>
      <c r="C127" s="40" t="s">
        <v>3</v>
      </c>
      <c r="D127" s="41">
        <v>1</v>
      </c>
      <c r="E127" s="16">
        <v>25000</v>
      </c>
      <c r="F127" s="42">
        <f t="shared" si="4"/>
        <v>25000</v>
      </c>
    </row>
    <row r="128" spans="1:7" ht="31.5" x14ac:dyDescent="0.25">
      <c r="A128" s="43" t="s">
        <v>150</v>
      </c>
      <c r="B128" s="40" t="s">
        <v>377</v>
      </c>
      <c r="C128" s="40" t="s">
        <v>3</v>
      </c>
      <c r="D128" s="41">
        <v>15</v>
      </c>
      <c r="E128" s="16">
        <v>163</v>
      </c>
      <c r="F128" s="42">
        <f t="shared" si="4"/>
        <v>2445</v>
      </c>
    </row>
    <row r="129" spans="1:6" x14ac:dyDescent="0.25">
      <c r="A129" s="43" t="s">
        <v>151</v>
      </c>
      <c r="B129" s="40" t="s">
        <v>378</v>
      </c>
      <c r="C129" s="40" t="s">
        <v>3</v>
      </c>
      <c r="D129" s="41">
        <v>2</v>
      </c>
      <c r="E129" s="16">
        <v>225</v>
      </c>
      <c r="F129" s="42">
        <f t="shared" si="4"/>
        <v>450</v>
      </c>
    </row>
    <row r="130" spans="1:6" ht="31.5" x14ac:dyDescent="0.25">
      <c r="A130" s="43" t="s">
        <v>152</v>
      </c>
      <c r="B130" s="40" t="s">
        <v>379</v>
      </c>
      <c r="C130" s="40" t="s">
        <v>3</v>
      </c>
      <c r="D130" s="41">
        <v>3</v>
      </c>
      <c r="E130" s="16">
        <v>313</v>
      </c>
      <c r="F130" s="42">
        <f t="shared" si="4"/>
        <v>939</v>
      </c>
    </row>
    <row r="131" spans="1:6" ht="47.25" x14ac:dyDescent="0.25">
      <c r="A131" s="43" t="s">
        <v>153</v>
      </c>
      <c r="B131" s="40" t="s">
        <v>380</v>
      </c>
      <c r="C131" s="40" t="s">
        <v>3</v>
      </c>
      <c r="D131" s="41">
        <v>1</v>
      </c>
      <c r="E131" s="16">
        <v>688</v>
      </c>
      <c r="F131" s="42">
        <f t="shared" si="4"/>
        <v>688</v>
      </c>
    </row>
    <row r="132" spans="1:6" ht="31.5" x14ac:dyDescent="0.25">
      <c r="A132" s="43" t="s">
        <v>154</v>
      </c>
      <c r="B132" s="40" t="s">
        <v>381</v>
      </c>
      <c r="C132" s="40" t="s">
        <v>3</v>
      </c>
      <c r="D132" s="41">
        <v>1</v>
      </c>
      <c r="E132" s="16">
        <v>525</v>
      </c>
      <c r="F132" s="42">
        <f t="shared" si="4"/>
        <v>525</v>
      </c>
    </row>
    <row r="133" spans="1:6" x14ac:dyDescent="0.25">
      <c r="A133" s="43" t="s">
        <v>155</v>
      </c>
      <c r="B133" s="40" t="s">
        <v>382</v>
      </c>
      <c r="C133" s="40" t="s">
        <v>3</v>
      </c>
      <c r="D133" s="41">
        <v>5</v>
      </c>
      <c r="E133" s="16">
        <v>94</v>
      </c>
      <c r="F133" s="42">
        <f t="shared" si="4"/>
        <v>470</v>
      </c>
    </row>
    <row r="134" spans="1:6" ht="31.5" x14ac:dyDescent="0.25">
      <c r="A134" s="43" t="s">
        <v>156</v>
      </c>
      <c r="B134" s="40" t="s">
        <v>383</v>
      </c>
      <c r="C134" s="40" t="s">
        <v>3</v>
      </c>
      <c r="D134" s="41">
        <v>15</v>
      </c>
      <c r="E134" s="16">
        <v>32</v>
      </c>
      <c r="F134" s="42">
        <f t="shared" si="4"/>
        <v>480</v>
      </c>
    </row>
    <row r="135" spans="1:6" x14ac:dyDescent="0.25">
      <c r="A135" s="43" t="s">
        <v>157</v>
      </c>
      <c r="B135" s="40" t="s">
        <v>384</v>
      </c>
      <c r="C135" s="40" t="s">
        <v>3</v>
      </c>
      <c r="D135" s="41">
        <v>30</v>
      </c>
      <c r="E135" s="16">
        <v>38</v>
      </c>
      <c r="F135" s="42">
        <f t="shared" si="4"/>
        <v>1140</v>
      </c>
    </row>
    <row r="136" spans="1:6" x14ac:dyDescent="0.25">
      <c r="A136" s="43" t="s">
        <v>158</v>
      </c>
      <c r="B136" s="40" t="s">
        <v>385</v>
      </c>
      <c r="C136" s="40" t="s">
        <v>3</v>
      </c>
      <c r="D136" s="41">
        <v>10</v>
      </c>
      <c r="E136" s="16">
        <v>75</v>
      </c>
      <c r="F136" s="42">
        <f t="shared" si="4"/>
        <v>750</v>
      </c>
    </row>
    <row r="137" spans="1:6" ht="31.5" x14ac:dyDescent="0.25">
      <c r="A137" s="43" t="s">
        <v>159</v>
      </c>
      <c r="B137" s="40" t="s">
        <v>386</v>
      </c>
      <c r="C137" s="40" t="s">
        <v>3</v>
      </c>
      <c r="D137" s="41">
        <v>1</v>
      </c>
      <c r="E137" s="16">
        <v>182</v>
      </c>
      <c r="F137" s="42">
        <f t="shared" si="4"/>
        <v>182</v>
      </c>
    </row>
    <row r="138" spans="1:6" x14ac:dyDescent="0.25">
      <c r="A138" s="43" t="s">
        <v>160</v>
      </c>
      <c r="B138" s="40" t="s">
        <v>387</v>
      </c>
      <c r="C138" s="40" t="s">
        <v>3</v>
      </c>
      <c r="D138" s="41">
        <v>2</v>
      </c>
      <c r="E138" s="16">
        <v>200</v>
      </c>
      <c r="F138" s="42">
        <f t="shared" si="4"/>
        <v>400</v>
      </c>
    </row>
    <row r="139" spans="1:6" x14ac:dyDescent="0.25">
      <c r="A139" s="43" t="s">
        <v>161</v>
      </c>
      <c r="B139" s="40" t="s">
        <v>388</v>
      </c>
      <c r="C139" s="40" t="s">
        <v>3</v>
      </c>
      <c r="D139" s="41">
        <v>2</v>
      </c>
      <c r="E139" s="16">
        <v>225</v>
      </c>
      <c r="F139" s="42">
        <f t="shared" si="4"/>
        <v>450</v>
      </c>
    </row>
    <row r="140" spans="1:6" x14ac:dyDescent="0.25">
      <c r="A140" s="43" t="s">
        <v>162</v>
      </c>
      <c r="B140" s="40" t="s">
        <v>389</v>
      </c>
      <c r="C140" s="40" t="s">
        <v>3</v>
      </c>
      <c r="D140" s="41">
        <v>2</v>
      </c>
      <c r="E140" s="16">
        <v>125</v>
      </c>
      <c r="F140" s="42">
        <f t="shared" si="4"/>
        <v>250</v>
      </c>
    </row>
    <row r="141" spans="1:6" x14ac:dyDescent="0.25">
      <c r="A141" s="43" t="s">
        <v>163</v>
      </c>
      <c r="B141" s="40" t="s">
        <v>390</v>
      </c>
      <c r="C141" s="40" t="s">
        <v>3</v>
      </c>
      <c r="D141" s="41">
        <v>2</v>
      </c>
      <c r="E141" s="16">
        <v>188</v>
      </c>
      <c r="F141" s="42">
        <f t="shared" si="4"/>
        <v>376</v>
      </c>
    </row>
    <row r="142" spans="1:6" x14ac:dyDescent="0.25">
      <c r="A142" s="43" t="s">
        <v>164</v>
      </c>
      <c r="B142" s="40" t="s">
        <v>391</v>
      </c>
      <c r="C142" s="40" t="s">
        <v>3</v>
      </c>
      <c r="D142" s="41">
        <v>1</v>
      </c>
      <c r="E142" s="16">
        <v>213</v>
      </c>
      <c r="F142" s="42">
        <f t="shared" si="4"/>
        <v>213</v>
      </c>
    </row>
    <row r="143" spans="1:6" ht="47.25" x14ac:dyDescent="0.25">
      <c r="A143" s="43" t="s">
        <v>165</v>
      </c>
      <c r="B143" s="40" t="s">
        <v>392</v>
      </c>
      <c r="C143" s="40" t="s">
        <v>3</v>
      </c>
      <c r="D143" s="41">
        <v>1</v>
      </c>
      <c r="E143" s="16">
        <v>5250</v>
      </c>
      <c r="F143" s="42">
        <f t="shared" si="4"/>
        <v>5250</v>
      </c>
    </row>
    <row r="144" spans="1:6" ht="78.75" x14ac:dyDescent="0.25">
      <c r="A144" s="43" t="s">
        <v>166</v>
      </c>
      <c r="B144" s="40" t="s">
        <v>393</v>
      </c>
      <c r="C144" s="40" t="s">
        <v>3</v>
      </c>
      <c r="D144" s="41">
        <v>1</v>
      </c>
      <c r="E144" s="16">
        <v>9375</v>
      </c>
      <c r="F144" s="42">
        <f t="shared" si="4"/>
        <v>9375</v>
      </c>
    </row>
    <row r="145" spans="1:7" x14ac:dyDescent="0.25">
      <c r="A145" s="43" t="s">
        <v>167</v>
      </c>
      <c r="B145" s="40" t="s">
        <v>394</v>
      </c>
      <c r="C145" s="40" t="s">
        <v>3</v>
      </c>
      <c r="D145" s="41">
        <v>2</v>
      </c>
      <c r="E145" s="16">
        <v>438</v>
      </c>
      <c r="F145" s="42">
        <f t="shared" si="4"/>
        <v>876</v>
      </c>
    </row>
    <row r="146" spans="1:7" x14ac:dyDescent="0.25">
      <c r="A146" s="43" t="s">
        <v>168</v>
      </c>
      <c r="B146" s="40" t="s">
        <v>395</v>
      </c>
      <c r="C146" s="40" t="s">
        <v>3</v>
      </c>
      <c r="D146" s="41">
        <v>2</v>
      </c>
      <c r="E146" s="16">
        <v>650</v>
      </c>
      <c r="F146" s="42">
        <f t="shared" si="4"/>
        <v>1300</v>
      </c>
    </row>
    <row r="147" spans="1:7" ht="31.5" x14ac:dyDescent="0.25">
      <c r="A147" s="43" t="s">
        <v>169</v>
      </c>
      <c r="B147" s="40" t="s">
        <v>396</v>
      </c>
      <c r="C147" s="40" t="s">
        <v>3</v>
      </c>
      <c r="D147" s="41">
        <v>2</v>
      </c>
      <c r="E147" s="16">
        <v>250</v>
      </c>
      <c r="F147" s="42">
        <f t="shared" si="4"/>
        <v>500</v>
      </c>
    </row>
    <row r="148" spans="1:7" ht="31.5" x14ac:dyDescent="0.25">
      <c r="A148" s="43" t="s">
        <v>170</v>
      </c>
      <c r="B148" s="40" t="s">
        <v>397</v>
      </c>
      <c r="C148" s="40" t="s">
        <v>3</v>
      </c>
      <c r="D148" s="41">
        <v>1</v>
      </c>
      <c r="E148" s="16">
        <v>1250</v>
      </c>
      <c r="F148" s="42">
        <f t="shared" si="4"/>
        <v>1250</v>
      </c>
    </row>
    <row r="149" spans="1:7" x14ac:dyDescent="0.25">
      <c r="A149" s="43" t="s">
        <v>171</v>
      </c>
      <c r="B149" s="40" t="s">
        <v>398</v>
      </c>
      <c r="C149" s="40" t="s">
        <v>3</v>
      </c>
      <c r="D149" s="41">
        <v>2</v>
      </c>
      <c r="E149" s="16">
        <v>125</v>
      </c>
      <c r="F149" s="42">
        <f t="shared" si="4"/>
        <v>250</v>
      </c>
    </row>
    <row r="150" spans="1:7" x14ac:dyDescent="0.25">
      <c r="A150" s="43" t="s">
        <v>172</v>
      </c>
      <c r="B150" s="40" t="s">
        <v>399</v>
      </c>
      <c r="C150" s="40" t="s">
        <v>3</v>
      </c>
      <c r="D150" s="41">
        <v>1</v>
      </c>
      <c r="E150" s="16">
        <v>188</v>
      </c>
      <c r="F150" s="42">
        <f t="shared" si="4"/>
        <v>188</v>
      </c>
    </row>
    <row r="151" spans="1:7" x14ac:dyDescent="0.25">
      <c r="A151" s="43" t="s">
        <v>173</v>
      </c>
      <c r="B151" s="40" t="s">
        <v>400</v>
      </c>
      <c r="C151" s="40" t="s">
        <v>3</v>
      </c>
      <c r="D151" s="41">
        <v>4</v>
      </c>
      <c r="E151" s="16">
        <v>75</v>
      </c>
      <c r="F151" s="42">
        <f t="shared" si="4"/>
        <v>300</v>
      </c>
    </row>
    <row r="152" spans="1:7" ht="126" x14ac:dyDescent="0.25">
      <c r="A152" s="43" t="s">
        <v>174</v>
      </c>
      <c r="B152" s="40" t="s">
        <v>401</v>
      </c>
      <c r="C152" s="40" t="s">
        <v>33</v>
      </c>
      <c r="D152" s="41">
        <v>2</v>
      </c>
      <c r="E152" s="16">
        <v>7500</v>
      </c>
      <c r="F152" s="42">
        <f t="shared" si="4"/>
        <v>15000</v>
      </c>
    </row>
    <row r="153" spans="1:7" ht="47.25" x14ac:dyDescent="0.25">
      <c r="A153" s="43" t="s">
        <v>175</v>
      </c>
      <c r="B153" s="40" t="s">
        <v>402</v>
      </c>
      <c r="C153" s="40" t="s">
        <v>26</v>
      </c>
      <c r="D153" s="41">
        <v>1</v>
      </c>
      <c r="E153" s="16">
        <v>10000</v>
      </c>
      <c r="F153" s="42">
        <f t="shared" si="4"/>
        <v>10000</v>
      </c>
    </row>
    <row r="154" spans="1:7" ht="47.25" x14ac:dyDescent="0.25">
      <c r="A154" s="43" t="s">
        <v>176</v>
      </c>
      <c r="B154" s="40" t="s">
        <v>403</v>
      </c>
      <c r="C154" s="40" t="s">
        <v>26</v>
      </c>
      <c r="D154" s="41">
        <v>1</v>
      </c>
      <c r="E154" s="16">
        <v>20000</v>
      </c>
      <c r="F154" s="42">
        <f t="shared" si="4"/>
        <v>20000</v>
      </c>
    </row>
    <row r="155" spans="1:7" s="4" customFormat="1" x14ac:dyDescent="0.25">
      <c r="A155" s="35" t="s">
        <v>177</v>
      </c>
      <c r="B155" s="36" t="s">
        <v>178</v>
      </c>
      <c r="C155" s="36" t="s">
        <v>7</v>
      </c>
      <c r="D155" s="37" t="s">
        <v>7</v>
      </c>
      <c r="E155" s="15" t="s">
        <v>7</v>
      </c>
      <c r="F155" s="38">
        <v>62875</v>
      </c>
      <c r="G155" s="3"/>
    </row>
    <row r="156" spans="1:7" ht="31.5" x14ac:dyDescent="0.25">
      <c r="A156" s="43" t="s">
        <v>179</v>
      </c>
      <c r="B156" s="40" t="s">
        <v>404</v>
      </c>
      <c r="C156" s="40" t="s">
        <v>136</v>
      </c>
      <c r="D156" s="41">
        <v>0</v>
      </c>
      <c r="E156" s="16">
        <v>0</v>
      </c>
      <c r="F156" s="42">
        <f t="shared" ref="F156:F163" si="5">MMULT(D156,E156)</f>
        <v>0</v>
      </c>
    </row>
    <row r="157" spans="1:7" ht="31.5" x14ac:dyDescent="0.25">
      <c r="A157" s="43" t="s">
        <v>180</v>
      </c>
      <c r="B157" s="40" t="s">
        <v>405</v>
      </c>
      <c r="C157" s="40" t="s">
        <v>136</v>
      </c>
      <c r="D157" s="41">
        <v>0</v>
      </c>
      <c r="E157" s="16">
        <v>0</v>
      </c>
      <c r="F157" s="42">
        <f t="shared" si="5"/>
        <v>0</v>
      </c>
    </row>
    <row r="158" spans="1:7" ht="31.5" x14ac:dyDescent="0.25">
      <c r="A158" s="43" t="s">
        <v>181</v>
      </c>
      <c r="B158" s="40" t="s">
        <v>406</v>
      </c>
      <c r="C158" s="40" t="s">
        <v>3</v>
      </c>
      <c r="D158" s="41">
        <v>1</v>
      </c>
      <c r="E158" s="16">
        <v>5625</v>
      </c>
      <c r="F158" s="42">
        <f t="shared" si="5"/>
        <v>5625</v>
      </c>
    </row>
    <row r="159" spans="1:7" x14ac:dyDescent="0.25">
      <c r="A159" s="43" t="s">
        <v>182</v>
      </c>
      <c r="B159" s="40" t="s">
        <v>407</v>
      </c>
      <c r="C159" s="40" t="s">
        <v>3</v>
      </c>
      <c r="D159" s="41">
        <v>1</v>
      </c>
      <c r="E159" s="16">
        <v>6250</v>
      </c>
      <c r="F159" s="42">
        <f t="shared" si="5"/>
        <v>6250</v>
      </c>
    </row>
    <row r="160" spans="1:7" ht="47.25" x14ac:dyDescent="0.25">
      <c r="A160" s="43" t="s">
        <v>183</v>
      </c>
      <c r="B160" s="40" t="s">
        <v>408</v>
      </c>
      <c r="C160" s="40" t="s">
        <v>3</v>
      </c>
      <c r="D160" s="41">
        <v>1</v>
      </c>
      <c r="E160" s="16">
        <v>4750</v>
      </c>
      <c r="F160" s="42">
        <f t="shared" si="5"/>
        <v>4750</v>
      </c>
    </row>
    <row r="161" spans="1:7" ht="31.5" x14ac:dyDescent="0.25">
      <c r="A161" s="43" t="s">
        <v>184</v>
      </c>
      <c r="B161" s="40" t="s">
        <v>409</v>
      </c>
      <c r="C161" s="40" t="s">
        <v>26</v>
      </c>
      <c r="D161" s="41">
        <v>1</v>
      </c>
      <c r="E161" s="16">
        <v>1250</v>
      </c>
      <c r="F161" s="42">
        <f t="shared" si="5"/>
        <v>1250</v>
      </c>
    </row>
    <row r="162" spans="1:7" ht="63" x14ac:dyDescent="0.25">
      <c r="A162" s="43" t="s">
        <v>185</v>
      </c>
      <c r="B162" s="40" t="s">
        <v>410</v>
      </c>
      <c r="C162" s="40" t="s">
        <v>26</v>
      </c>
      <c r="D162" s="41">
        <v>1</v>
      </c>
      <c r="E162" s="16">
        <v>25000</v>
      </c>
      <c r="F162" s="42">
        <f t="shared" si="5"/>
        <v>25000</v>
      </c>
    </row>
    <row r="163" spans="1:7" ht="63" x14ac:dyDescent="0.25">
      <c r="A163" s="43" t="s">
        <v>186</v>
      </c>
      <c r="B163" s="40" t="s">
        <v>411</v>
      </c>
      <c r="C163" s="40" t="s">
        <v>26</v>
      </c>
      <c r="D163" s="41">
        <v>1</v>
      </c>
      <c r="E163" s="16">
        <v>20000</v>
      </c>
      <c r="F163" s="42">
        <f t="shared" si="5"/>
        <v>20000</v>
      </c>
    </row>
    <row r="164" spans="1:7" s="4" customFormat="1" x14ac:dyDescent="0.25">
      <c r="A164" s="35" t="s">
        <v>187</v>
      </c>
      <c r="B164" s="36" t="s">
        <v>188</v>
      </c>
      <c r="C164" s="36" t="s">
        <v>7</v>
      </c>
      <c r="D164" s="37" t="s">
        <v>7</v>
      </c>
      <c r="E164" s="15" t="s">
        <v>7</v>
      </c>
      <c r="F164" s="38">
        <v>175551</v>
      </c>
      <c r="G164" s="3"/>
    </row>
    <row r="165" spans="1:7" x14ac:dyDescent="0.25">
      <c r="A165" s="43" t="s">
        <v>189</v>
      </c>
      <c r="B165" s="40" t="s">
        <v>412</v>
      </c>
      <c r="C165" s="40" t="s">
        <v>136</v>
      </c>
      <c r="D165" s="41">
        <v>0</v>
      </c>
      <c r="E165" s="16">
        <v>0</v>
      </c>
      <c r="F165" s="42">
        <f t="shared" ref="F165:F196" si="6">MMULT(D165,E165)</f>
        <v>0</v>
      </c>
    </row>
    <row r="166" spans="1:7" ht="78.75" x14ac:dyDescent="0.25">
      <c r="A166" s="43" t="s">
        <v>190</v>
      </c>
      <c r="B166" s="40" t="s">
        <v>413</v>
      </c>
      <c r="C166" s="40" t="s">
        <v>191</v>
      </c>
      <c r="D166" s="41">
        <v>3</v>
      </c>
      <c r="E166" s="16">
        <v>188</v>
      </c>
      <c r="F166" s="42">
        <f t="shared" si="6"/>
        <v>564</v>
      </c>
    </row>
    <row r="167" spans="1:7" ht="78.75" x14ac:dyDescent="0.25">
      <c r="A167" s="43" t="s">
        <v>192</v>
      </c>
      <c r="B167" s="40" t="s">
        <v>414</v>
      </c>
      <c r="C167" s="40" t="s">
        <v>191</v>
      </c>
      <c r="D167" s="41">
        <v>2</v>
      </c>
      <c r="E167" s="16">
        <v>200</v>
      </c>
      <c r="F167" s="42">
        <f t="shared" si="6"/>
        <v>400</v>
      </c>
    </row>
    <row r="168" spans="1:7" x14ac:dyDescent="0.25">
      <c r="A168" s="43" t="s">
        <v>193</v>
      </c>
      <c r="B168" s="40" t="s">
        <v>415</v>
      </c>
      <c r="C168" s="40" t="s">
        <v>3</v>
      </c>
      <c r="D168" s="41">
        <v>1</v>
      </c>
      <c r="E168" s="16">
        <v>38</v>
      </c>
      <c r="F168" s="42">
        <f t="shared" si="6"/>
        <v>38</v>
      </c>
    </row>
    <row r="169" spans="1:7" ht="31.5" x14ac:dyDescent="0.25">
      <c r="A169" s="43" t="s">
        <v>194</v>
      </c>
      <c r="B169" s="40" t="s">
        <v>416</v>
      </c>
      <c r="C169" s="40" t="s">
        <v>15</v>
      </c>
      <c r="D169" s="41">
        <v>300</v>
      </c>
      <c r="E169" s="16">
        <v>7</v>
      </c>
      <c r="F169" s="42">
        <f t="shared" si="6"/>
        <v>2100</v>
      </c>
    </row>
    <row r="170" spans="1:7" x14ac:dyDescent="0.25">
      <c r="A170" s="43" t="s">
        <v>195</v>
      </c>
      <c r="B170" s="40" t="s">
        <v>417</v>
      </c>
      <c r="C170" s="40" t="s">
        <v>15</v>
      </c>
      <c r="D170" s="41">
        <v>50</v>
      </c>
      <c r="E170" s="16">
        <v>8</v>
      </c>
      <c r="F170" s="42">
        <f t="shared" si="6"/>
        <v>400</v>
      </c>
    </row>
    <row r="171" spans="1:7" x14ac:dyDescent="0.25">
      <c r="A171" s="43" t="s">
        <v>196</v>
      </c>
      <c r="B171" s="40" t="s">
        <v>418</v>
      </c>
      <c r="C171" s="40" t="s">
        <v>15</v>
      </c>
      <c r="D171" s="41">
        <v>100</v>
      </c>
      <c r="E171" s="16">
        <v>9</v>
      </c>
      <c r="F171" s="42">
        <f t="shared" si="6"/>
        <v>900</v>
      </c>
    </row>
    <row r="172" spans="1:7" x14ac:dyDescent="0.25">
      <c r="A172" s="43" t="s">
        <v>197</v>
      </c>
      <c r="B172" s="40" t="s">
        <v>419</v>
      </c>
      <c r="C172" s="40" t="s">
        <v>15</v>
      </c>
      <c r="D172" s="41">
        <v>50</v>
      </c>
      <c r="E172" s="16">
        <v>10</v>
      </c>
      <c r="F172" s="42">
        <f t="shared" si="6"/>
        <v>500</v>
      </c>
    </row>
    <row r="173" spans="1:7" x14ac:dyDescent="0.25">
      <c r="A173" s="43" t="s">
        <v>198</v>
      </c>
      <c r="B173" s="40" t="s">
        <v>420</v>
      </c>
      <c r="C173" s="40" t="s">
        <v>15</v>
      </c>
      <c r="D173" s="41">
        <v>50</v>
      </c>
      <c r="E173" s="16">
        <v>25</v>
      </c>
      <c r="F173" s="42">
        <f t="shared" si="6"/>
        <v>1250</v>
      </c>
    </row>
    <row r="174" spans="1:7" x14ac:dyDescent="0.25">
      <c r="A174" s="43" t="s">
        <v>199</v>
      </c>
      <c r="B174" s="40" t="s">
        <v>421</v>
      </c>
      <c r="C174" s="40" t="s">
        <v>15</v>
      </c>
      <c r="D174" s="41">
        <v>50</v>
      </c>
      <c r="E174" s="16">
        <v>8</v>
      </c>
      <c r="F174" s="42">
        <f t="shared" si="6"/>
        <v>400</v>
      </c>
    </row>
    <row r="175" spans="1:7" x14ac:dyDescent="0.25">
      <c r="A175" s="43" t="s">
        <v>200</v>
      </c>
      <c r="B175" s="40" t="s">
        <v>422</v>
      </c>
      <c r="C175" s="40" t="s">
        <v>15</v>
      </c>
      <c r="D175" s="41">
        <v>100</v>
      </c>
      <c r="E175" s="16">
        <v>13</v>
      </c>
      <c r="F175" s="42">
        <f t="shared" si="6"/>
        <v>1300</v>
      </c>
    </row>
    <row r="176" spans="1:7" x14ac:dyDescent="0.25">
      <c r="A176" s="43" t="s">
        <v>201</v>
      </c>
      <c r="B176" s="40" t="s">
        <v>423</v>
      </c>
      <c r="C176" s="40" t="s">
        <v>15</v>
      </c>
      <c r="D176" s="41">
        <v>200</v>
      </c>
      <c r="E176" s="16">
        <v>15</v>
      </c>
      <c r="F176" s="42">
        <f t="shared" si="6"/>
        <v>3000</v>
      </c>
    </row>
    <row r="177" spans="1:6" x14ac:dyDescent="0.25">
      <c r="A177" s="43" t="s">
        <v>202</v>
      </c>
      <c r="B177" s="40" t="s">
        <v>424</v>
      </c>
      <c r="C177" s="40" t="s">
        <v>15</v>
      </c>
      <c r="D177" s="41">
        <v>20</v>
      </c>
      <c r="E177" s="16">
        <v>19</v>
      </c>
      <c r="F177" s="42">
        <f t="shared" si="6"/>
        <v>380</v>
      </c>
    </row>
    <row r="178" spans="1:6" x14ac:dyDescent="0.25">
      <c r="A178" s="43" t="s">
        <v>203</v>
      </c>
      <c r="B178" s="40" t="s">
        <v>425</v>
      </c>
      <c r="C178" s="40" t="s">
        <v>15</v>
      </c>
      <c r="D178" s="41">
        <v>30</v>
      </c>
      <c r="E178" s="16">
        <v>32</v>
      </c>
      <c r="F178" s="42">
        <f t="shared" si="6"/>
        <v>960</v>
      </c>
    </row>
    <row r="179" spans="1:6" x14ac:dyDescent="0.25">
      <c r="A179" s="43" t="s">
        <v>204</v>
      </c>
      <c r="B179" s="40" t="s">
        <v>426</v>
      </c>
      <c r="C179" s="40" t="s">
        <v>15</v>
      </c>
      <c r="D179" s="41">
        <v>20</v>
      </c>
      <c r="E179" s="16">
        <v>38</v>
      </c>
      <c r="F179" s="42">
        <f t="shared" si="6"/>
        <v>760</v>
      </c>
    </row>
    <row r="180" spans="1:6" x14ac:dyDescent="0.25">
      <c r="A180" s="43" t="s">
        <v>205</v>
      </c>
      <c r="B180" s="40" t="s">
        <v>427</v>
      </c>
      <c r="C180" s="40" t="s">
        <v>15</v>
      </c>
      <c r="D180" s="41">
        <v>20</v>
      </c>
      <c r="E180" s="16">
        <v>44</v>
      </c>
      <c r="F180" s="42">
        <f t="shared" si="6"/>
        <v>880</v>
      </c>
    </row>
    <row r="181" spans="1:6" x14ac:dyDescent="0.25">
      <c r="A181" s="43" t="s">
        <v>206</v>
      </c>
      <c r="B181" s="40" t="s">
        <v>428</v>
      </c>
      <c r="C181" s="40" t="s">
        <v>15</v>
      </c>
      <c r="D181" s="41">
        <v>20</v>
      </c>
      <c r="E181" s="16">
        <v>50</v>
      </c>
      <c r="F181" s="42">
        <f t="shared" si="6"/>
        <v>1000</v>
      </c>
    </row>
    <row r="182" spans="1:6" x14ac:dyDescent="0.25">
      <c r="A182" s="43" t="s">
        <v>207</v>
      </c>
      <c r="B182" s="40" t="s">
        <v>429</v>
      </c>
      <c r="C182" s="40" t="s">
        <v>15</v>
      </c>
      <c r="D182" s="41">
        <v>20</v>
      </c>
      <c r="E182" s="16">
        <v>82</v>
      </c>
      <c r="F182" s="42">
        <f t="shared" si="6"/>
        <v>1640</v>
      </c>
    </row>
    <row r="183" spans="1:6" x14ac:dyDescent="0.25">
      <c r="A183" s="43" t="s">
        <v>208</v>
      </c>
      <c r="B183" s="40" t="s">
        <v>430</v>
      </c>
      <c r="C183" s="40" t="s">
        <v>15</v>
      </c>
      <c r="D183" s="41">
        <v>20</v>
      </c>
      <c r="E183" s="16">
        <v>313</v>
      </c>
      <c r="F183" s="42">
        <f t="shared" si="6"/>
        <v>6260</v>
      </c>
    </row>
    <row r="184" spans="1:6" x14ac:dyDescent="0.25">
      <c r="A184" s="43" t="s">
        <v>209</v>
      </c>
      <c r="B184" s="40" t="s">
        <v>431</v>
      </c>
      <c r="C184" s="40" t="s">
        <v>15</v>
      </c>
      <c r="D184" s="41">
        <v>20</v>
      </c>
      <c r="E184" s="16">
        <v>460</v>
      </c>
      <c r="F184" s="42">
        <f t="shared" si="6"/>
        <v>9200</v>
      </c>
    </row>
    <row r="185" spans="1:6" x14ac:dyDescent="0.25">
      <c r="A185" s="43" t="s">
        <v>210</v>
      </c>
      <c r="B185" s="40" t="s">
        <v>432</v>
      </c>
      <c r="C185" s="40" t="s">
        <v>15</v>
      </c>
      <c r="D185" s="41">
        <v>100</v>
      </c>
      <c r="E185" s="16">
        <v>420</v>
      </c>
      <c r="F185" s="42">
        <f t="shared" si="6"/>
        <v>42000</v>
      </c>
    </row>
    <row r="186" spans="1:6" x14ac:dyDescent="0.25">
      <c r="A186" s="43" t="s">
        <v>211</v>
      </c>
      <c r="B186" s="40" t="s">
        <v>433</v>
      </c>
      <c r="C186" s="40" t="s">
        <v>15</v>
      </c>
      <c r="D186" s="41">
        <v>50</v>
      </c>
      <c r="E186" s="16">
        <v>13</v>
      </c>
      <c r="F186" s="42">
        <f t="shared" si="6"/>
        <v>650</v>
      </c>
    </row>
    <row r="187" spans="1:6" x14ac:dyDescent="0.25">
      <c r="A187" s="43" t="s">
        <v>212</v>
      </c>
      <c r="B187" s="40" t="s">
        <v>434</v>
      </c>
      <c r="C187" s="40" t="s">
        <v>15</v>
      </c>
      <c r="D187" s="41">
        <v>30</v>
      </c>
      <c r="E187" s="16">
        <v>15</v>
      </c>
      <c r="F187" s="42">
        <f t="shared" si="6"/>
        <v>450</v>
      </c>
    </row>
    <row r="188" spans="1:6" x14ac:dyDescent="0.25">
      <c r="A188" s="43" t="s">
        <v>213</v>
      </c>
      <c r="B188" s="40" t="s">
        <v>435</v>
      </c>
      <c r="C188" s="40" t="s">
        <v>15</v>
      </c>
      <c r="D188" s="41">
        <v>100</v>
      </c>
      <c r="E188" s="16">
        <v>25</v>
      </c>
      <c r="F188" s="42">
        <f t="shared" si="6"/>
        <v>2500</v>
      </c>
    </row>
    <row r="189" spans="1:6" x14ac:dyDescent="0.25">
      <c r="A189" s="43" t="s">
        <v>214</v>
      </c>
      <c r="B189" s="40" t="s">
        <v>436</v>
      </c>
      <c r="C189" s="40" t="s">
        <v>3</v>
      </c>
      <c r="D189" s="41">
        <v>1</v>
      </c>
      <c r="E189" s="16">
        <v>563</v>
      </c>
      <c r="F189" s="42">
        <f t="shared" si="6"/>
        <v>563</v>
      </c>
    </row>
    <row r="190" spans="1:6" x14ac:dyDescent="0.25">
      <c r="A190" s="43" t="s">
        <v>215</v>
      </c>
      <c r="B190" s="40" t="s">
        <v>437</v>
      </c>
      <c r="C190" s="40" t="s">
        <v>3</v>
      </c>
      <c r="D190" s="41">
        <v>15</v>
      </c>
      <c r="E190" s="16">
        <v>188</v>
      </c>
      <c r="F190" s="42">
        <f t="shared" si="6"/>
        <v>2820</v>
      </c>
    </row>
    <row r="191" spans="1:6" x14ac:dyDescent="0.25">
      <c r="A191" s="43" t="s">
        <v>216</v>
      </c>
      <c r="B191" s="40" t="s">
        <v>438</v>
      </c>
      <c r="C191" s="40" t="s">
        <v>3</v>
      </c>
      <c r="D191" s="41">
        <v>4</v>
      </c>
      <c r="E191" s="16">
        <v>150</v>
      </c>
      <c r="F191" s="42">
        <f t="shared" si="6"/>
        <v>600</v>
      </c>
    </row>
    <row r="192" spans="1:6" x14ac:dyDescent="0.25">
      <c r="A192" s="43" t="s">
        <v>217</v>
      </c>
      <c r="B192" s="40" t="s">
        <v>439</v>
      </c>
      <c r="C192" s="40" t="s">
        <v>3</v>
      </c>
      <c r="D192" s="41">
        <v>5</v>
      </c>
      <c r="E192" s="16">
        <v>138</v>
      </c>
      <c r="F192" s="42">
        <f t="shared" si="6"/>
        <v>690</v>
      </c>
    </row>
    <row r="193" spans="1:6" ht="31.5" x14ac:dyDescent="0.25">
      <c r="A193" s="43" t="s">
        <v>218</v>
      </c>
      <c r="B193" s="40" t="s">
        <v>440</v>
      </c>
      <c r="C193" s="40" t="s">
        <v>219</v>
      </c>
      <c r="D193" s="41">
        <v>20</v>
      </c>
      <c r="E193" s="16">
        <v>125</v>
      </c>
      <c r="F193" s="42">
        <f t="shared" si="6"/>
        <v>2500</v>
      </c>
    </row>
    <row r="194" spans="1:6" x14ac:dyDescent="0.25">
      <c r="A194" s="43" t="s">
        <v>220</v>
      </c>
      <c r="B194" s="40" t="s">
        <v>441</v>
      </c>
      <c r="C194" s="40" t="s">
        <v>219</v>
      </c>
      <c r="D194" s="41">
        <v>20</v>
      </c>
      <c r="E194" s="16">
        <v>100</v>
      </c>
      <c r="F194" s="42">
        <f t="shared" si="6"/>
        <v>2000</v>
      </c>
    </row>
    <row r="195" spans="1:6" ht="31.5" x14ac:dyDescent="0.25">
      <c r="A195" s="43" t="s">
        <v>221</v>
      </c>
      <c r="B195" s="40" t="s">
        <v>442</v>
      </c>
      <c r="C195" s="40" t="s">
        <v>15</v>
      </c>
      <c r="D195" s="41">
        <v>30</v>
      </c>
      <c r="E195" s="16">
        <v>8</v>
      </c>
      <c r="F195" s="42">
        <f t="shared" si="6"/>
        <v>240</v>
      </c>
    </row>
    <row r="196" spans="1:6" x14ac:dyDescent="0.25">
      <c r="A196" s="43" t="s">
        <v>222</v>
      </c>
      <c r="B196" s="40" t="s">
        <v>443</v>
      </c>
      <c r="C196" s="40" t="s">
        <v>15</v>
      </c>
      <c r="D196" s="41">
        <v>30</v>
      </c>
      <c r="E196" s="16">
        <v>9</v>
      </c>
      <c r="F196" s="42">
        <f t="shared" si="6"/>
        <v>270</v>
      </c>
    </row>
    <row r="197" spans="1:6" x14ac:dyDescent="0.25">
      <c r="A197" s="43" t="s">
        <v>223</v>
      </c>
      <c r="B197" s="40" t="s">
        <v>444</v>
      </c>
      <c r="C197" s="40" t="s">
        <v>15</v>
      </c>
      <c r="D197" s="41">
        <v>30</v>
      </c>
      <c r="E197" s="16">
        <v>13</v>
      </c>
      <c r="F197" s="42">
        <f t="shared" ref="F197:F224" si="7">MMULT(D197,E197)</f>
        <v>390</v>
      </c>
    </row>
    <row r="198" spans="1:6" x14ac:dyDescent="0.25">
      <c r="A198" s="43" t="s">
        <v>224</v>
      </c>
      <c r="B198" s="40" t="s">
        <v>445</v>
      </c>
      <c r="C198" s="40" t="s">
        <v>15</v>
      </c>
      <c r="D198" s="41">
        <v>50</v>
      </c>
      <c r="E198" s="16">
        <v>15</v>
      </c>
      <c r="F198" s="42">
        <f t="shared" si="7"/>
        <v>750</v>
      </c>
    </row>
    <row r="199" spans="1:6" ht="31.5" x14ac:dyDescent="0.25">
      <c r="A199" s="43" t="s">
        <v>225</v>
      </c>
      <c r="B199" s="40" t="s">
        <v>446</v>
      </c>
      <c r="C199" s="40" t="s">
        <v>15</v>
      </c>
      <c r="D199" s="41">
        <v>50</v>
      </c>
      <c r="E199" s="16">
        <v>8</v>
      </c>
      <c r="F199" s="42">
        <f t="shared" si="7"/>
        <v>400</v>
      </c>
    </row>
    <row r="200" spans="1:6" x14ac:dyDescent="0.25">
      <c r="A200" s="43" t="s">
        <v>226</v>
      </c>
      <c r="B200" s="40" t="s">
        <v>447</v>
      </c>
      <c r="C200" s="40" t="s">
        <v>15</v>
      </c>
      <c r="D200" s="41">
        <v>250</v>
      </c>
      <c r="E200" s="16">
        <v>17</v>
      </c>
      <c r="F200" s="42">
        <f t="shared" si="7"/>
        <v>4250</v>
      </c>
    </row>
    <row r="201" spans="1:6" x14ac:dyDescent="0.25">
      <c r="A201" s="43" t="s">
        <v>227</v>
      </c>
      <c r="B201" s="40" t="s">
        <v>448</v>
      </c>
      <c r="C201" s="40" t="s">
        <v>15</v>
      </c>
      <c r="D201" s="41">
        <v>50</v>
      </c>
      <c r="E201" s="16">
        <v>19</v>
      </c>
      <c r="F201" s="42">
        <f t="shared" si="7"/>
        <v>950</v>
      </c>
    </row>
    <row r="202" spans="1:6" x14ac:dyDescent="0.25">
      <c r="A202" s="43" t="s">
        <v>228</v>
      </c>
      <c r="B202" s="40" t="s">
        <v>449</v>
      </c>
      <c r="C202" s="40" t="s">
        <v>15</v>
      </c>
      <c r="D202" s="41">
        <v>200</v>
      </c>
      <c r="E202" s="16">
        <v>75</v>
      </c>
      <c r="F202" s="42">
        <f t="shared" si="7"/>
        <v>15000</v>
      </c>
    </row>
    <row r="203" spans="1:6" x14ac:dyDescent="0.25">
      <c r="A203" s="43" t="s">
        <v>229</v>
      </c>
      <c r="B203" s="40" t="s">
        <v>450</v>
      </c>
      <c r="C203" s="40" t="s">
        <v>15</v>
      </c>
      <c r="D203" s="41">
        <v>100</v>
      </c>
      <c r="E203" s="16">
        <v>18</v>
      </c>
      <c r="F203" s="42">
        <f t="shared" si="7"/>
        <v>1800</v>
      </c>
    </row>
    <row r="204" spans="1:6" ht="94.5" x14ac:dyDescent="0.25">
      <c r="A204" s="43" t="s">
        <v>230</v>
      </c>
      <c r="B204" s="40" t="s">
        <v>451</v>
      </c>
      <c r="C204" s="40" t="s">
        <v>3</v>
      </c>
      <c r="D204" s="41">
        <v>2</v>
      </c>
      <c r="E204" s="16">
        <v>1500</v>
      </c>
      <c r="F204" s="42">
        <f t="shared" si="7"/>
        <v>3000</v>
      </c>
    </row>
    <row r="205" spans="1:6" ht="31.5" x14ac:dyDescent="0.25">
      <c r="A205" s="43" t="s">
        <v>231</v>
      </c>
      <c r="B205" s="40" t="s">
        <v>452</v>
      </c>
      <c r="C205" s="40" t="s">
        <v>3</v>
      </c>
      <c r="D205" s="41">
        <v>1</v>
      </c>
      <c r="E205" s="16">
        <v>250</v>
      </c>
      <c r="F205" s="42">
        <f t="shared" si="7"/>
        <v>250</v>
      </c>
    </row>
    <row r="206" spans="1:6" ht="47.25" x14ac:dyDescent="0.25">
      <c r="A206" s="43" t="s">
        <v>232</v>
      </c>
      <c r="B206" s="40" t="s">
        <v>453</v>
      </c>
      <c r="C206" s="40" t="s">
        <v>3</v>
      </c>
      <c r="D206" s="41">
        <v>1</v>
      </c>
      <c r="E206" s="16">
        <v>11250</v>
      </c>
      <c r="F206" s="42">
        <f t="shared" si="7"/>
        <v>11250</v>
      </c>
    </row>
    <row r="207" spans="1:6" ht="31.5" x14ac:dyDescent="0.25">
      <c r="A207" s="43" t="s">
        <v>233</v>
      </c>
      <c r="B207" s="40" t="s">
        <v>454</v>
      </c>
      <c r="C207" s="40" t="s">
        <v>15</v>
      </c>
      <c r="D207" s="41">
        <v>130</v>
      </c>
      <c r="E207" s="16">
        <v>10</v>
      </c>
      <c r="F207" s="42">
        <f t="shared" si="7"/>
        <v>1300</v>
      </c>
    </row>
    <row r="208" spans="1:6" x14ac:dyDescent="0.25">
      <c r="A208" s="43" t="s">
        <v>234</v>
      </c>
      <c r="B208" s="40" t="s">
        <v>455</v>
      </c>
      <c r="C208" s="40" t="s">
        <v>15</v>
      </c>
      <c r="D208" s="41">
        <v>60</v>
      </c>
      <c r="E208" s="16">
        <v>15</v>
      </c>
      <c r="F208" s="42">
        <f t="shared" si="7"/>
        <v>900</v>
      </c>
    </row>
    <row r="209" spans="1:6" x14ac:dyDescent="0.25">
      <c r="A209" s="43" t="s">
        <v>235</v>
      </c>
      <c r="B209" s="40" t="s">
        <v>456</v>
      </c>
      <c r="C209" s="40" t="s">
        <v>15</v>
      </c>
      <c r="D209" s="41">
        <v>20</v>
      </c>
      <c r="E209" s="16">
        <v>18</v>
      </c>
      <c r="F209" s="42">
        <f t="shared" si="7"/>
        <v>360</v>
      </c>
    </row>
    <row r="210" spans="1:6" x14ac:dyDescent="0.25">
      <c r="A210" s="43" t="s">
        <v>236</v>
      </c>
      <c r="B210" s="40" t="s">
        <v>457</v>
      </c>
      <c r="C210" s="40" t="s">
        <v>15</v>
      </c>
      <c r="D210" s="41">
        <v>15</v>
      </c>
      <c r="E210" s="16">
        <v>23</v>
      </c>
      <c r="F210" s="42">
        <f t="shared" si="7"/>
        <v>345</v>
      </c>
    </row>
    <row r="211" spans="1:6" ht="47.25" x14ac:dyDescent="0.25">
      <c r="A211" s="43" t="s">
        <v>237</v>
      </c>
      <c r="B211" s="40" t="s">
        <v>458</v>
      </c>
      <c r="C211" s="40" t="s">
        <v>15</v>
      </c>
      <c r="D211" s="41">
        <v>300</v>
      </c>
      <c r="E211" s="16">
        <v>19</v>
      </c>
      <c r="F211" s="42">
        <f t="shared" si="7"/>
        <v>5700</v>
      </c>
    </row>
    <row r="212" spans="1:6" x14ac:dyDescent="0.25">
      <c r="A212" s="43" t="s">
        <v>238</v>
      </c>
      <c r="B212" s="40" t="s">
        <v>459</v>
      </c>
      <c r="C212" s="40" t="s">
        <v>15</v>
      </c>
      <c r="D212" s="41">
        <v>100</v>
      </c>
      <c r="E212" s="16">
        <v>13</v>
      </c>
      <c r="F212" s="42">
        <f t="shared" si="7"/>
        <v>1300</v>
      </c>
    </row>
    <row r="213" spans="1:6" ht="31.5" x14ac:dyDescent="0.25">
      <c r="A213" s="43" t="s">
        <v>239</v>
      </c>
      <c r="B213" s="40" t="s">
        <v>460</v>
      </c>
      <c r="C213" s="40" t="s">
        <v>15</v>
      </c>
      <c r="D213" s="41">
        <v>50</v>
      </c>
      <c r="E213" s="16">
        <v>15</v>
      </c>
      <c r="F213" s="42">
        <f t="shared" si="7"/>
        <v>750</v>
      </c>
    </row>
    <row r="214" spans="1:6" ht="31.5" x14ac:dyDescent="0.25">
      <c r="A214" s="43" t="s">
        <v>240</v>
      </c>
      <c r="B214" s="40" t="s">
        <v>461</v>
      </c>
      <c r="C214" s="40" t="s">
        <v>3</v>
      </c>
      <c r="D214" s="41">
        <v>1</v>
      </c>
      <c r="E214" s="16">
        <v>175</v>
      </c>
      <c r="F214" s="42">
        <f t="shared" si="7"/>
        <v>175</v>
      </c>
    </row>
    <row r="215" spans="1:6" ht="31.5" x14ac:dyDescent="0.25">
      <c r="A215" s="43" t="s">
        <v>241</v>
      </c>
      <c r="B215" s="40" t="s">
        <v>462</v>
      </c>
      <c r="C215" s="40" t="s">
        <v>3</v>
      </c>
      <c r="D215" s="41">
        <v>2</v>
      </c>
      <c r="E215" s="16">
        <v>188</v>
      </c>
      <c r="F215" s="42">
        <f t="shared" si="7"/>
        <v>376</v>
      </c>
    </row>
    <row r="216" spans="1:6" ht="31.5" x14ac:dyDescent="0.25">
      <c r="A216" s="43" t="s">
        <v>242</v>
      </c>
      <c r="B216" s="40" t="s">
        <v>463</v>
      </c>
      <c r="C216" s="40" t="s">
        <v>3</v>
      </c>
      <c r="D216" s="41">
        <v>1</v>
      </c>
      <c r="E216" s="16">
        <v>2750</v>
      </c>
      <c r="F216" s="42">
        <f t="shared" si="7"/>
        <v>2750</v>
      </c>
    </row>
    <row r="217" spans="1:6" ht="47.25" x14ac:dyDescent="0.25">
      <c r="A217" s="43" t="s">
        <v>243</v>
      </c>
      <c r="B217" s="40" t="s">
        <v>464</v>
      </c>
      <c r="C217" s="40" t="s">
        <v>15</v>
      </c>
      <c r="D217" s="41">
        <v>10</v>
      </c>
      <c r="E217" s="16">
        <v>138</v>
      </c>
      <c r="F217" s="42">
        <f t="shared" si="7"/>
        <v>1380</v>
      </c>
    </row>
    <row r="218" spans="1:6" x14ac:dyDescent="0.25">
      <c r="A218" s="43" t="s">
        <v>244</v>
      </c>
      <c r="B218" s="40" t="s">
        <v>465</v>
      </c>
      <c r="C218" s="40" t="s">
        <v>15</v>
      </c>
      <c r="D218" s="41">
        <v>30</v>
      </c>
      <c r="E218" s="16">
        <v>157</v>
      </c>
      <c r="F218" s="42">
        <f t="shared" si="7"/>
        <v>4710</v>
      </c>
    </row>
    <row r="219" spans="1:6" ht="47.25" x14ac:dyDescent="0.25">
      <c r="A219" s="43" t="s">
        <v>245</v>
      </c>
      <c r="B219" s="40" t="s">
        <v>466</v>
      </c>
      <c r="C219" s="40" t="s">
        <v>15</v>
      </c>
      <c r="D219" s="41">
        <v>10</v>
      </c>
      <c r="E219" s="16">
        <v>150</v>
      </c>
      <c r="F219" s="42">
        <f t="shared" si="7"/>
        <v>1500</v>
      </c>
    </row>
    <row r="220" spans="1:6" x14ac:dyDescent="0.25">
      <c r="A220" s="43" t="s">
        <v>246</v>
      </c>
      <c r="B220" s="40" t="s">
        <v>467</v>
      </c>
      <c r="C220" s="40" t="s">
        <v>15</v>
      </c>
      <c r="D220" s="41">
        <v>20</v>
      </c>
      <c r="E220" s="16">
        <v>225</v>
      </c>
      <c r="F220" s="42">
        <f t="shared" si="7"/>
        <v>4500</v>
      </c>
    </row>
    <row r="221" spans="1:6" ht="110.25" x14ac:dyDescent="0.25">
      <c r="A221" s="43" t="s">
        <v>247</v>
      </c>
      <c r="B221" s="40" t="s">
        <v>468</v>
      </c>
      <c r="C221" s="40" t="s">
        <v>15</v>
      </c>
      <c r="D221" s="41">
        <v>100</v>
      </c>
      <c r="E221" s="16">
        <v>65</v>
      </c>
      <c r="F221" s="42">
        <f t="shared" si="7"/>
        <v>6500</v>
      </c>
    </row>
    <row r="222" spans="1:6" ht="31.5" x14ac:dyDescent="0.25">
      <c r="A222" s="43" t="s">
        <v>248</v>
      </c>
      <c r="B222" s="40" t="s">
        <v>469</v>
      </c>
      <c r="C222" s="40" t="s">
        <v>26</v>
      </c>
      <c r="D222" s="41">
        <v>1</v>
      </c>
      <c r="E222" s="16">
        <v>6250</v>
      </c>
      <c r="F222" s="42">
        <f t="shared" si="7"/>
        <v>6250</v>
      </c>
    </row>
    <row r="223" spans="1:6" x14ac:dyDescent="0.25">
      <c r="A223" s="43" t="s">
        <v>249</v>
      </c>
      <c r="B223" s="40" t="s">
        <v>470</v>
      </c>
      <c r="C223" s="40" t="s">
        <v>3</v>
      </c>
      <c r="D223" s="41">
        <v>2</v>
      </c>
      <c r="E223" s="16">
        <v>3500</v>
      </c>
      <c r="F223" s="42">
        <f t="shared" si="7"/>
        <v>7000</v>
      </c>
    </row>
    <row r="224" spans="1:6" ht="126" x14ac:dyDescent="0.25">
      <c r="A224" s="43" t="s">
        <v>250</v>
      </c>
      <c r="B224" s="40" t="s">
        <v>471</v>
      </c>
      <c r="C224" s="40" t="s">
        <v>3</v>
      </c>
      <c r="D224" s="41">
        <v>1</v>
      </c>
      <c r="E224" s="16">
        <v>4500</v>
      </c>
      <c r="F224" s="42">
        <f t="shared" si="7"/>
        <v>4500</v>
      </c>
    </row>
    <row r="225" spans="1:7" s="4" customFormat="1" x14ac:dyDescent="0.25">
      <c r="A225" s="35" t="s">
        <v>251</v>
      </c>
      <c r="B225" s="36" t="s">
        <v>252</v>
      </c>
      <c r="C225" s="36" t="s">
        <v>7</v>
      </c>
      <c r="D225" s="37" t="s">
        <v>7</v>
      </c>
      <c r="E225" s="15" t="s">
        <v>7</v>
      </c>
      <c r="F225" s="38">
        <v>15128</v>
      </c>
      <c r="G225" s="3"/>
    </row>
    <row r="226" spans="1:7" ht="31.5" x14ac:dyDescent="0.25">
      <c r="A226" s="43" t="s">
        <v>253</v>
      </c>
      <c r="B226" s="40" t="s">
        <v>472</v>
      </c>
      <c r="C226" s="40" t="s">
        <v>136</v>
      </c>
      <c r="D226" s="41">
        <v>0</v>
      </c>
      <c r="E226" s="16">
        <v>0</v>
      </c>
      <c r="F226" s="42">
        <f>MMULT(D226,E226)</f>
        <v>0</v>
      </c>
    </row>
    <row r="227" spans="1:7" ht="63" x14ac:dyDescent="0.25">
      <c r="A227" s="43" t="s">
        <v>254</v>
      </c>
      <c r="B227" s="40" t="s">
        <v>473</v>
      </c>
      <c r="C227" s="40" t="s">
        <v>3</v>
      </c>
      <c r="D227" s="41">
        <v>1</v>
      </c>
      <c r="E227" s="16">
        <v>500</v>
      </c>
      <c r="F227" s="42">
        <f>MMULT(D227,E227)</f>
        <v>500</v>
      </c>
    </row>
    <row r="228" spans="1:7" ht="47.25" x14ac:dyDescent="0.25">
      <c r="A228" s="43" t="s">
        <v>255</v>
      </c>
      <c r="B228" s="40" t="s">
        <v>474</v>
      </c>
      <c r="C228" s="40" t="s">
        <v>3</v>
      </c>
      <c r="D228" s="41">
        <v>2</v>
      </c>
      <c r="E228" s="16">
        <v>500</v>
      </c>
      <c r="F228" s="42">
        <f>MMULT(D228,E228)</f>
        <v>1000</v>
      </c>
    </row>
    <row r="229" spans="1:7" ht="31.5" x14ac:dyDescent="0.25">
      <c r="A229" s="43" t="s">
        <v>256</v>
      </c>
      <c r="B229" s="40" t="s">
        <v>475</v>
      </c>
      <c r="C229" s="40" t="s">
        <v>3</v>
      </c>
      <c r="D229" s="41">
        <v>6</v>
      </c>
      <c r="E229" s="16">
        <v>438</v>
      </c>
      <c r="F229" s="42">
        <f>MMULT(D229,E229)</f>
        <v>2628</v>
      </c>
    </row>
    <row r="230" spans="1:7" ht="63" x14ac:dyDescent="0.25">
      <c r="A230" s="43" t="s">
        <v>257</v>
      </c>
      <c r="B230" s="40" t="s">
        <v>476</v>
      </c>
      <c r="C230" s="40" t="s">
        <v>3</v>
      </c>
      <c r="D230" s="41">
        <v>4</v>
      </c>
      <c r="E230" s="16">
        <v>2750</v>
      </c>
      <c r="F230" s="42">
        <f>MMULT(D230,E230)</f>
        <v>11000</v>
      </c>
    </row>
    <row r="231" spans="1:7" s="4" customFormat="1" x14ac:dyDescent="0.25">
      <c r="A231" s="35" t="s">
        <v>258</v>
      </c>
      <c r="B231" s="36" t="s">
        <v>259</v>
      </c>
      <c r="C231" s="36" t="s">
        <v>7</v>
      </c>
      <c r="D231" s="37" t="s">
        <v>7</v>
      </c>
      <c r="E231" s="15" t="s">
        <v>7</v>
      </c>
      <c r="F231" s="38">
        <v>13229</v>
      </c>
      <c r="G231" s="3"/>
    </row>
    <row r="232" spans="1:7" ht="31.5" x14ac:dyDescent="0.25">
      <c r="A232" s="43" t="s">
        <v>260</v>
      </c>
      <c r="B232" s="40" t="s">
        <v>477</v>
      </c>
      <c r="C232" s="40" t="s">
        <v>3</v>
      </c>
      <c r="D232" s="41">
        <v>1</v>
      </c>
      <c r="E232" s="16">
        <v>813</v>
      </c>
      <c r="F232" s="42">
        <f t="shared" ref="F232:F242" si="8">MMULT(D232,E232)</f>
        <v>813</v>
      </c>
    </row>
    <row r="233" spans="1:7" ht="31.5" x14ac:dyDescent="0.25">
      <c r="A233" s="43" t="s">
        <v>261</v>
      </c>
      <c r="B233" s="40" t="s">
        <v>478</v>
      </c>
      <c r="C233" s="40" t="s">
        <v>3</v>
      </c>
      <c r="D233" s="41">
        <v>1</v>
      </c>
      <c r="E233" s="16">
        <v>375</v>
      </c>
      <c r="F233" s="42">
        <f t="shared" si="8"/>
        <v>375</v>
      </c>
    </row>
    <row r="234" spans="1:7" ht="31.5" x14ac:dyDescent="0.25">
      <c r="A234" s="43" t="s">
        <v>262</v>
      </c>
      <c r="B234" s="40" t="s">
        <v>479</v>
      </c>
      <c r="C234" s="40" t="s">
        <v>3</v>
      </c>
      <c r="D234" s="41">
        <v>1</v>
      </c>
      <c r="E234" s="16">
        <v>463</v>
      </c>
      <c r="F234" s="42">
        <f t="shared" si="8"/>
        <v>463</v>
      </c>
    </row>
    <row r="235" spans="1:7" ht="47.25" x14ac:dyDescent="0.25">
      <c r="A235" s="43" t="s">
        <v>263</v>
      </c>
      <c r="B235" s="40" t="s">
        <v>480</v>
      </c>
      <c r="C235" s="40" t="s">
        <v>3</v>
      </c>
      <c r="D235" s="41">
        <v>2</v>
      </c>
      <c r="E235" s="16">
        <v>625</v>
      </c>
      <c r="F235" s="42">
        <f t="shared" si="8"/>
        <v>1250</v>
      </c>
    </row>
    <row r="236" spans="1:7" x14ac:dyDescent="0.25">
      <c r="A236" s="43" t="s">
        <v>264</v>
      </c>
      <c r="B236" s="40" t="s">
        <v>481</v>
      </c>
      <c r="C236" s="40" t="s">
        <v>3</v>
      </c>
      <c r="D236" s="41">
        <v>2</v>
      </c>
      <c r="E236" s="16">
        <v>438</v>
      </c>
      <c r="F236" s="42">
        <f t="shared" si="8"/>
        <v>876</v>
      </c>
    </row>
    <row r="237" spans="1:7" ht="31.5" x14ac:dyDescent="0.25">
      <c r="A237" s="43" t="s">
        <v>265</v>
      </c>
      <c r="B237" s="40" t="s">
        <v>482</v>
      </c>
      <c r="C237" s="40" t="s">
        <v>3</v>
      </c>
      <c r="D237" s="41">
        <v>1</v>
      </c>
      <c r="E237" s="16">
        <v>4000</v>
      </c>
      <c r="F237" s="42">
        <f t="shared" si="8"/>
        <v>4000</v>
      </c>
    </row>
    <row r="238" spans="1:7" ht="31.5" x14ac:dyDescent="0.25">
      <c r="A238" s="43" t="s">
        <v>266</v>
      </c>
      <c r="B238" s="40" t="s">
        <v>483</v>
      </c>
      <c r="C238" s="40" t="s">
        <v>3</v>
      </c>
      <c r="D238" s="41">
        <v>5</v>
      </c>
      <c r="E238" s="16">
        <v>625</v>
      </c>
      <c r="F238" s="42">
        <f t="shared" si="8"/>
        <v>3125</v>
      </c>
    </row>
    <row r="239" spans="1:7" x14ac:dyDescent="0.25">
      <c r="A239" s="43" t="s">
        <v>267</v>
      </c>
      <c r="B239" s="40" t="s">
        <v>484</v>
      </c>
      <c r="C239" s="40" t="s">
        <v>3</v>
      </c>
      <c r="D239" s="41">
        <v>2</v>
      </c>
      <c r="E239" s="16">
        <v>188</v>
      </c>
      <c r="F239" s="42">
        <f t="shared" si="8"/>
        <v>376</v>
      </c>
    </row>
    <row r="240" spans="1:7" ht="47.25" x14ac:dyDescent="0.25">
      <c r="A240" s="43" t="s">
        <v>268</v>
      </c>
      <c r="B240" s="40" t="s">
        <v>485</v>
      </c>
      <c r="C240" s="40" t="s">
        <v>26</v>
      </c>
      <c r="D240" s="41">
        <v>2</v>
      </c>
      <c r="E240" s="16">
        <v>250</v>
      </c>
      <c r="F240" s="42">
        <f t="shared" si="8"/>
        <v>500</v>
      </c>
    </row>
    <row r="241" spans="1:7" ht="31.5" x14ac:dyDescent="0.25">
      <c r="A241" s="43" t="s">
        <v>269</v>
      </c>
      <c r="B241" s="40" t="s">
        <v>486</v>
      </c>
      <c r="C241" s="40" t="s">
        <v>26</v>
      </c>
      <c r="D241" s="41">
        <v>1</v>
      </c>
      <c r="E241" s="16">
        <v>225</v>
      </c>
      <c r="F241" s="42">
        <f t="shared" si="8"/>
        <v>225</v>
      </c>
    </row>
    <row r="242" spans="1:7" ht="31.5" x14ac:dyDescent="0.25">
      <c r="A242" s="43" t="s">
        <v>270</v>
      </c>
      <c r="B242" s="40" t="s">
        <v>487</v>
      </c>
      <c r="C242" s="40" t="s">
        <v>3</v>
      </c>
      <c r="D242" s="41">
        <v>2</v>
      </c>
      <c r="E242" s="16">
        <v>613</v>
      </c>
      <c r="F242" s="42">
        <f t="shared" si="8"/>
        <v>1226</v>
      </c>
    </row>
    <row r="243" spans="1:7" s="4" customFormat="1" x14ac:dyDescent="0.25">
      <c r="A243" s="35" t="s">
        <v>271</v>
      </c>
      <c r="B243" s="36" t="s">
        <v>272</v>
      </c>
      <c r="C243" s="36" t="s">
        <v>7</v>
      </c>
      <c r="D243" s="37" t="s">
        <v>7</v>
      </c>
      <c r="E243" s="15" t="s">
        <v>7</v>
      </c>
      <c r="F243" s="38">
        <v>20002</v>
      </c>
      <c r="G243" s="3"/>
    </row>
    <row r="244" spans="1:7" x14ac:dyDescent="0.25">
      <c r="A244" s="43" t="s">
        <v>273</v>
      </c>
      <c r="B244" s="40" t="s">
        <v>488</v>
      </c>
      <c r="C244" s="40" t="s">
        <v>3</v>
      </c>
      <c r="D244" s="41">
        <v>2</v>
      </c>
      <c r="E244" s="16">
        <v>438</v>
      </c>
      <c r="F244" s="42">
        <f t="shared" ref="F244:F253" si="9">MMULT(D244,E244)</f>
        <v>876</v>
      </c>
    </row>
    <row r="245" spans="1:7" ht="31.5" x14ac:dyDescent="0.25">
      <c r="A245" s="43" t="s">
        <v>274</v>
      </c>
      <c r="B245" s="40" t="s">
        <v>489</v>
      </c>
      <c r="C245" s="40" t="s">
        <v>3</v>
      </c>
      <c r="D245" s="41">
        <v>2</v>
      </c>
      <c r="E245" s="16">
        <v>225</v>
      </c>
      <c r="F245" s="42">
        <f t="shared" si="9"/>
        <v>450</v>
      </c>
    </row>
    <row r="246" spans="1:7" x14ac:dyDescent="0.25">
      <c r="A246" s="43" t="s">
        <v>275</v>
      </c>
      <c r="B246" s="40" t="s">
        <v>490</v>
      </c>
      <c r="C246" s="40" t="s">
        <v>3</v>
      </c>
      <c r="D246" s="41">
        <v>2</v>
      </c>
      <c r="E246" s="16">
        <v>150</v>
      </c>
      <c r="F246" s="42">
        <f t="shared" si="9"/>
        <v>300</v>
      </c>
    </row>
    <row r="247" spans="1:7" x14ac:dyDescent="0.25">
      <c r="A247" s="43" t="s">
        <v>276</v>
      </c>
      <c r="B247" s="40" t="s">
        <v>491</v>
      </c>
      <c r="C247" s="40" t="s">
        <v>3</v>
      </c>
      <c r="D247" s="41">
        <v>1</v>
      </c>
      <c r="E247" s="16">
        <v>438</v>
      </c>
      <c r="F247" s="42">
        <f t="shared" si="9"/>
        <v>438</v>
      </c>
    </row>
    <row r="248" spans="1:7" x14ac:dyDescent="0.25">
      <c r="A248" s="43" t="s">
        <v>277</v>
      </c>
      <c r="B248" s="40" t="s">
        <v>492</v>
      </c>
      <c r="C248" s="40" t="s">
        <v>3</v>
      </c>
      <c r="D248" s="41">
        <v>2</v>
      </c>
      <c r="E248" s="16">
        <v>125</v>
      </c>
      <c r="F248" s="42">
        <f t="shared" si="9"/>
        <v>250</v>
      </c>
    </row>
    <row r="249" spans="1:7" x14ac:dyDescent="0.25">
      <c r="A249" s="43" t="s">
        <v>278</v>
      </c>
      <c r="B249" s="40" t="s">
        <v>493</v>
      </c>
      <c r="C249" s="40" t="s">
        <v>3</v>
      </c>
      <c r="D249" s="41">
        <v>1</v>
      </c>
      <c r="E249" s="16">
        <v>438</v>
      </c>
      <c r="F249" s="42">
        <f t="shared" si="9"/>
        <v>438</v>
      </c>
    </row>
    <row r="250" spans="1:7" ht="47.25" x14ac:dyDescent="0.25">
      <c r="A250" s="43" t="s">
        <v>279</v>
      </c>
      <c r="B250" s="40" t="s">
        <v>494</v>
      </c>
      <c r="C250" s="40" t="s">
        <v>3</v>
      </c>
      <c r="D250" s="41">
        <v>100</v>
      </c>
      <c r="E250" s="16">
        <v>15</v>
      </c>
      <c r="F250" s="42">
        <f t="shared" si="9"/>
        <v>1500</v>
      </c>
    </row>
    <row r="251" spans="1:7" ht="63" x14ac:dyDescent="0.25">
      <c r="A251" s="43" t="s">
        <v>280</v>
      </c>
      <c r="B251" s="40" t="s">
        <v>495</v>
      </c>
      <c r="C251" s="40" t="s">
        <v>3</v>
      </c>
      <c r="D251" s="41">
        <v>1</v>
      </c>
      <c r="E251" s="16">
        <v>6250</v>
      </c>
      <c r="F251" s="42">
        <f t="shared" si="9"/>
        <v>6250</v>
      </c>
    </row>
    <row r="252" spans="1:7" ht="31.5" x14ac:dyDescent="0.25">
      <c r="A252" s="43" t="s">
        <v>281</v>
      </c>
      <c r="B252" s="40" t="s">
        <v>496</v>
      </c>
      <c r="C252" s="40" t="s">
        <v>3</v>
      </c>
      <c r="D252" s="41">
        <v>1</v>
      </c>
      <c r="E252" s="16">
        <v>4500</v>
      </c>
      <c r="F252" s="42">
        <f t="shared" si="9"/>
        <v>4500</v>
      </c>
    </row>
    <row r="253" spans="1:7" ht="47.25" x14ac:dyDescent="0.25">
      <c r="A253" s="43" t="s">
        <v>282</v>
      </c>
      <c r="B253" s="40" t="s">
        <v>497</v>
      </c>
      <c r="C253" s="40" t="s">
        <v>26</v>
      </c>
      <c r="D253" s="41">
        <v>1</v>
      </c>
      <c r="E253" s="16">
        <v>5000</v>
      </c>
      <c r="F253" s="42">
        <f t="shared" si="9"/>
        <v>5000</v>
      </c>
    </row>
    <row r="254" spans="1:7" s="6" customFormat="1" x14ac:dyDescent="0.25">
      <c r="A254" s="44"/>
      <c r="B254" s="45"/>
      <c r="C254" s="45"/>
      <c r="D254" s="46"/>
      <c r="E254" s="17"/>
      <c r="F254" s="47">
        <v>4119232</v>
      </c>
      <c r="G254" s="5"/>
    </row>
    <row r="255" spans="1:7" s="6" customFormat="1" x14ac:dyDescent="0.25">
      <c r="A255" s="48"/>
      <c r="B255" s="49"/>
      <c r="C255" s="50"/>
      <c r="D255" s="49" t="s">
        <v>283</v>
      </c>
      <c r="E255" s="53">
        <v>0</v>
      </c>
      <c r="F255" s="51">
        <f>F254*E255</f>
        <v>0</v>
      </c>
      <c r="G255" s="5"/>
    </row>
    <row r="256" spans="1:7" s="6" customFormat="1" x14ac:dyDescent="0.25">
      <c r="A256" s="48"/>
      <c r="B256" s="49"/>
      <c r="C256" s="50"/>
      <c r="D256" s="52"/>
      <c r="E256" s="20"/>
      <c r="F256" s="51">
        <f>F254-F255</f>
        <v>4119232</v>
      </c>
      <c r="G256" s="5"/>
    </row>
    <row r="257" spans="1:7" s="6" customFormat="1" x14ac:dyDescent="0.25">
      <c r="A257" s="48"/>
      <c r="B257" s="49"/>
      <c r="C257" s="50"/>
      <c r="D257" s="52"/>
      <c r="E257" s="20">
        <v>0.17</v>
      </c>
      <c r="F257" s="51">
        <f>F256*E257</f>
        <v>700269.44000000006</v>
      </c>
      <c r="G257" s="5"/>
    </row>
    <row r="258" spans="1:7" s="6" customFormat="1" x14ac:dyDescent="0.25">
      <c r="A258" s="48"/>
      <c r="B258" s="49"/>
      <c r="C258" s="50"/>
      <c r="D258" s="52"/>
      <c r="E258" s="18"/>
      <c r="F258" s="51">
        <f>F256+F257</f>
        <v>4819501.4400000004</v>
      </c>
      <c r="G258" s="5"/>
    </row>
  </sheetData>
  <sheetProtection algorithmName="SHA-512" hashValue="eAGya5BQKhccFeDNarwPeo74X9af/1BfgiOYG2CNw0vTiRMvWtX3HkDEnZhThUMZix/R8uisdGX0HBSkl1Q6GA==" saltValue="nzqhJPI+ec16fW1VhufIR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מאגר_חירום</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Mira Ben Harosh</dc:creator>
  <cp:lastModifiedBy>עזרא סידרנסקי</cp:lastModifiedBy>
  <dcterms:created xsi:type="dcterms:W3CDTF">2024-01-31T08:31:54Z</dcterms:created>
  <dcterms:modified xsi:type="dcterms:W3CDTF">2024-02-01T08:35:39Z</dcterms:modified>
</cp:coreProperties>
</file>