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24226"/>
  <mc:AlternateContent xmlns:mc="http://schemas.openxmlformats.org/markup-compatibility/2006">
    <mc:Choice Requires="x15">
      <x15ac:absPath xmlns:x15ac="http://schemas.microsoft.com/office/spreadsheetml/2010/11/ac" url="C:\תקיות בני\הרחבת מי עמי\חומר שפורסם למכרז לקבלנים 251020\"/>
    </mc:Choice>
  </mc:AlternateContent>
  <xr:revisionPtr revIDLastSave="0" documentId="8_{DF978737-19D5-45DC-B785-F868D927E3BE}" xr6:coauthVersionLast="45" xr6:coauthVersionMax="45" xr10:uidLastSave="{00000000-0000-0000-0000-000000000000}"/>
  <bookViews>
    <workbookView xWindow="-120" yWindow="-120" windowWidth="19440" windowHeight="10440" xr2:uid="{00000000-000D-0000-FFFF-FFFF00000000}"/>
  </bookViews>
  <sheets>
    <sheet name="יצוא השוואת הצעות" sheetId="1" r:id="rId1"/>
  </sheets>
  <definedNames>
    <definedName name="_xlnm.Print_Area" localSheetId="0">'יצוא השוואת הצעות'!$A$1:$F$625</definedName>
  </definedNames>
  <calcPr calcId="181029"/>
</workbook>
</file>

<file path=xl/calcChain.xml><?xml version="1.0" encoding="utf-8"?>
<calcChain xmlns="http://schemas.openxmlformats.org/spreadsheetml/2006/main">
  <c r="F619" i="1" l="1"/>
  <c r="F614" i="1"/>
  <c r="F621" i="1" s="1"/>
  <c r="F622" i="1" s="1"/>
  <c r="F623" i="1" s="1"/>
  <c r="F609" i="1"/>
  <c r="F606" i="1"/>
  <c r="F599" i="1"/>
  <c r="F594" i="1"/>
  <c r="F587" i="1"/>
  <c r="F567" i="1"/>
  <c r="F548" i="1"/>
  <c r="F536" i="1"/>
  <c r="F528" i="1"/>
  <c r="F520" i="1"/>
  <c r="F503" i="1"/>
  <c r="F500" i="1"/>
  <c r="F495" i="1"/>
  <c r="F483" i="1"/>
  <c r="F473" i="1"/>
  <c r="F444" i="1"/>
  <c r="F440" i="1"/>
  <c r="F434" i="1"/>
  <c r="F422" i="1"/>
  <c r="F418" i="1"/>
  <c r="F413" i="1"/>
  <c r="F405" i="1"/>
  <c r="F401" i="1"/>
  <c r="F396" i="1"/>
  <c r="F390" i="1"/>
  <c r="F387" i="1"/>
  <c r="F379" i="1"/>
  <c r="F360" i="1"/>
  <c r="F350" i="1"/>
  <c r="F338" i="1"/>
  <c r="F318" i="1"/>
  <c r="F312" i="1"/>
  <c r="F270" i="1"/>
  <c r="F256" i="1"/>
  <c r="F248" i="1"/>
  <c r="F240" i="1"/>
  <c r="F222" i="1"/>
  <c r="F219" i="1"/>
  <c r="F214" i="1"/>
  <c r="F202" i="1"/>
  <c r="F192" i="1"/>
  <c r="F163" i="1"/>
  <c r="F159" i="1"/>
  <c r="F153" i="1"/>
  <c r="F141" i="1"/>
  <c r="F137" i="1"/>
  <c r="F132" i="1"/>
  <c r="F124" i="1"/>
  <c r="F120" i="1"/>
  <c r="F115" i="1"/>
  <c r="F109" i="1"/>
  <c r="F106" i="1"/>
  <c r="F98" i="1"/>
  <c r="F82" i="1"/>
  <c r="F71" i="1"/>
  <c r="F41" i="1"/>
  <c r="F29" i="1"/>
  <c r="F8" i="1"/>
  <c r="F624" i="1" l="1"/>
  <c r="F625" i="1" s="1"/>
</calcChain>
</file>

<file path=xl/sharedStrings.xml><?xml version="1.0" encoding="utf-8"?>
<sst xmlns="http://schemas.openxmlformats.org/spreadsheetml/2006/main" count="1599" uniqueCount="906">
  <si>
    <t>מספר</t>
  </si>
  <si>
    <t>תאור</t>
  </si>
  <si>
    <t>יח' מידה</t>
  </si>
  <si>
    <t>כמות</t>
  </si>
  <si>
    <t>מחיר</t>
  </si>
  <si>
    <t>סה"כ</t>
  </si>
  <si>
    <t>01.00.00.0000</t>
  </si>
  <si>
    <t>הרחבת הישוב שלב א'</t>
  </si>
  <si>
    <t>01.02.00.0000</t>
  </si>
  <si>
    <t>קירות תמך</t>
  </si>
  <si>
    <t>01.02.01.0000</t>
  </si>
  <si>
    <t xml:space="preserve"> פרק 2.1 קירות תומכי כביש</t>
  </si>
  <si>
    <t>01.02.01.0020</t>
  </si>
  <si>
    <t>קירות תומכי כביש - כובד, כולל: כל עב' העפר הדרושות,בטון, זיון, יסוד, נקזים, תפרים,  מילוי גרנולרי בגב הקיר, נקז מבניה יבשה/יריעת ניקוז, הכל ע"פ התכניות</t>
  </si>
  <si>
    <t xml:space="preserve"> מ"ק</t>
  </si>
  <si>
    <t>01.02.01.0060</t>
  </si>
  <si>
    <t>תוספת לקירות כובד עבור בניית אבן בצד שני של הקיר (דו פנים).</t>
  </si>
  <si>
    <t xml:space="preserve"> מ"ר</t>
  </si>
  <si>
    <t>01.08.00.0000</t>
  </si>
  <si>
    <t>תאורת חוץ הכנות לחבור חשמל ותקשורת - פתוח .</t>
  </si>
  <si>
    <t>01.08.01.0000</t>
  </si>
  <si>
    <t>הכנות לתאורת חוץ.</t>
  </si>
  <si>
    <t>01.08.01.0010</t>
  </si>
  <si>
    <t>ראה מפרט כללי לתאורת חוץ ומפרט כללי למתקני חשמל פרק 08 - מהדורה חמישית מתוקנת.</t>
  </si>
  <si>
    <t>הערה</t>
  </si>
  <si>
    <t>01.08.01.0020</t>
  </si>
  <si>
    <t>** הערה ** כל מחירי היחידה כוללים אספקה התקנה וחיבור אלא אם צויין אחרת בסעפי כתב הכמויות להלן.</t>
  </si>
  <si>
    <t>01.08.01.0030</t>
  </si>
  <si>
    <t>צינור פלסטי שרשורי גמיש דו שכבתי מסוג "קוברה גמיש" תוצרת "ויסמן פרידן",או "מגנום", או ש"ע ואיכות, בקוטר 75 מ"מ מונח בחפירה, כולל חבל משיכה מניילון שזור בקוטר 8 מ"מ וחיבורים אטומים בין הצינורות, קומפלט.</t>
  </si>
  <si>
    <t xml:space="preserve"> מטר</t>
  </si>
  <si>
    <t>01.08.01.0040</t>
  </si>
  <si>
    <t>הספקת והנחת שרוול לחצית כביש בחפירה מוכנה מצינור פי.וי.סי.קשיח קוטר 110 מ"מ עובי דופן 5.4 מ"מ כולל חוט משיכה וסימון בקצוות השרוול וסרט סימון תקני.</t>
  </si>
  <si>
    <t>01.08.01.0050</t>
  </si>
  <si>
    <t>הספקת והתקנת תא בקרה לכבלים תא טרומי קוטר 80 ס"מ בעומק 110 ס"מ כולל חפירה/חציבה כולל מכסה מסוג מדרכה - קומפלט</t>
  </si>
  <si>
    <t xml:space="preserve"> יח'</t>
  </si>
  <si>
    <t>01.08.01.0060</t>
  </si>
  <si>
    <t>הספקה והתקנה של אלקטרודת הארקה תיקנית, טיפוס קופרפילד 19 מ"מ קוטר באורך של 3 מטר כולל כל האביזרים והחיבורים הדרושים, כולל תא מבטון טרום, חפירה/ חציבה. התא בקוטר 50 ס"מ ועומק 60 ס"מ עם קרקעית מבטון חור ניקוז מים,מכסה שילוט וצביעה קומפלט.</t>
  </si>
  <si>
    <t>01.08.01.0070</t>
  </si>
  <si>
    <t>חפירת ו/או חציבת תעלות כבלים בכלים או בידיים  כולל ריפוד וכיסוי חול עד תחתית מבנה כביש, מילוי החפירה, החזרת השטח לקדמותו וסילוק עודפי אדמה התעלה בעומק 90 ס"מ ורוחב 40 ס"מ (ללא צינור).</t>
  </si>
  <si>
    <t>01.08.01.0090</t>
  </si>
  <si>
    <t>פתיחת כביש קיים לצורך הנחת צינורות כולל חפירה/חציבה ומילוי התעלה,תיקון הכביש והחזרת המצב לקדמותו.</t>
  </si>
  <si>
    <t>01.08.01.0100</t>
  </si>
  <si>
    <t>פתיחת מדרכה/שביל לצורך הנחת צינורות כולל חפירה חציבה ומילוי התעלה,תיקון המדרכה/שביל והחזרת המצב לקדמותו.</t>
  </si>
  <si>
    <t>01.08.01.0110</t>
  </si>
  <si>
    <t>הספקת והתקנת מוליך נחושת שזור גלוי להארקה 35 ממ"ר מותקן ישירות בקרקע במקביל לצינורות כולל  חדירה לעמודים .</t>
  </si>
  <si>
    <t>01.08.01.0120</t>
  </si>
  <si>
    <t>הספקת והתקנת מוליך נחושת שזור גלוי להארקה 16 ממ"ר מותקן ישירות בקרקע במקביל לצינורות .</t>
  </si>
  <si>
    <t>01.08.01.0130</t>
  </si>
  <si>
    <t>כבל תרמופלסטי תת-קרקעי טיפוס N2XY בחתך 16*5 ממ"ר מושחל בתוך צינור מחובר לעמוד ולמרכזיה המחיר לא כולל צינור.</t>
  </si>
  <si>
    <t>01.08.01.0140</t>
  </si>
  <si>
    <t>כבל תרמופלסטי תת-קרקעי טיפוס N2XY בחתך 35+16*3 ממ"ר מושחל בתוך צינור מחובר לעמוד ולמרכזיה המחיר לא כולל צינור.</t>
  </si>
  <si>
    <t>01.08.01.0150</t>
  </si>
  <si>
    <t>מופה לכבל אדמה תלת פזי מטיפוס רקם לכבל נחושת בחתך עד 35 ממ"ר.</t>
  </si>
  <si>
    <t>01.08.01.0160</t>
  </si>
  <si>
    <t>הארקה בעמוד תאורה כמתואר בתכנית פרטים מס. 1662-2.</t>
  </si>
  <si>
    <t>01.08.01.0170</t>
  </si>
  <si>
    <t>התחברות לעמוד תאורה קיים כולל החדרת הכבל דרך היסוד ועד למהדקים במגש אביזרים- קומלט.</t>
  </si>
  <si>
    <t>01.08.01.0190</t>
  </si>
  <si>
    <t>יסוד לעמוד תאורה יצוק מבטון ב-30 במידות 60/60/80 ס"מ כולל חפירת/חציבת הבור,הכנת שרוולי מעבר לפי תכנית,כולל ברגי יסוד מחוברים ומוגנים כולל בצוע הארקת יסוד לבסיס ע"י פס פלדה מגולון בחתך של 4/30 מ"מ שירותך לברגי היסוד עם קוץ יציאה למגש הציוד וכל שאר העבודות והחומרים הדרושים קומפלט (עבור עמוד 6 מטר גובה.)</t>
  </si>
  <si>
    <t>01.08.01.0220</t>
  </si>
  <si>
    <t>הזמנת בקורת בודק מוסמך פרטי לעבודות תאורת חוץ שבוצעו במסגרת חוזה/מכרז זה כולל תקוני כל הלקויים אשר יתגלו בבדיקה לשביעות רצונם המלאה של הבודק ושל מזמין העבודה (באישור המפקח בלבד !!!)</t>
  </si>
  <si>
    <t>קומפ'</t>
  </si>
  <si>
    <t>01.08.02.0000</t>
  </si>
  <si>
    <t>עמודים, זרועות ואביזרי תאורת חוץ - אספקה והתקנה.</t>
  </si>
  <si>
    <t>01.08.02.0010</t>
  </si>
  <si>
    <t>הערה- ראה מפרט כללי לתאורת חוץ ומפרט כללי למתקני חשמל פרק 08  מהדורה חמישית (מתוקנת).</t>
  </si>
  <si>
    <t>01.08.02.0020</t>
  </si>
  <si>
    <t>לפני קניית הציוד יש לתאם את סוגי וכמות עמודי וגופי התאורה סופית עם האדריכל.</t>
  </si>
  <si>
    <t>01.08.02.0030</t>
  </si>
  <si>
    <t>01.08.02.0040</t>
  </si>
  <si>
    <t>עמוד עגול מפלדה דגם "צח" תוצרת  פ.ל.ה (2 דרוגים "8+"4) בגובה 6 מטר כולל אביזר מעבר עשוי יציקת אלומיניום "4/"8 הכולל : מגש חיבורים עם מהדקי "SOGEXI" לחיבור הכבלים הנכנסים והיוצאים הבטחה לכל ג"ת ע"י ח"א דו-קוטבי 10 10A\G ק"א כולל סרגל מהדקים, מסילה מברזל מגולוון להתקנת ציוד ח"א ופס נחושת 30/40/150 מ"מ (פס הארקות) כולל חיווט. (גימור - טבילה באבץ חם אך ורק בגמר כל העיבודים וצביעה בתנור בגוון לפי דרישת המזמין והאדריכל).</t>
  </si>
  <si>
    <t>01.08.02.0050</t>
  </si>
  <si>
    <t>זרוע יחידה דגם "מיכל" של חברת פ.ל.ה (דוגמת הקיים במושב) מותאמת לעמוד פלדה 6  מטר גובה למהירות רוח 47 מ' לשניה, (גימור - טבילה באבץ חם אך ורק בגמר כל העיבודים וצביעה בתנור בגוון לפי בחירת האדריכל) אורך הזרוע כ- 60 ס"מ מחוברת לעמוד תאורה  עם ברגי הלן ב-3 מקומות בהיקף העמוד .</t>
  </si>
  <si>
    <t>01.08.02.0060</t>
  </si>
  <si>
    <t>זרוע כנ"ל אך כפולה (90 מעלות) .</t>
  </si>
  <si>
    <t>01.08.02.0070</t>
  </si>
  <si>
    <t>מחזיקי דגלים צבועים לעמודי תאורה עבור 2 דגלים.</t>
  </si>
  <si>
    <t>01.08.02.0080</t>
  </si>
  <si>
    <t>פנס לתאורת חוץ טכנולוגיית לד תוצרת GHISAMESTIERI דגם "LAFOGLIA" מחומר מתכתי בלתי חליד דרגת הגנה IP66 חלק אופטי בהספק של 69 ואט עם דרייבר של חברת IPSPHIL כולל כבל 3X2.5 ממ"ר חיבור ממגש ועד לפנס וכל האביזרים הדרושים להפעלה תקינה ,מותקנים בגוף הפנס להתקנה על עמוד 6 מטר גובה .</t>
  </si>
  <si>
    <t>01.08.02.0090</t>
  </si>
  <si>
    <t>חיבור קיר לתאורת חג כולל בית תקע משוריין 16 אמפר מוגן מים IP-55 כולל תוספת מא"ז על מגש אביזרים עד 16 אמפר  וכבל 3*2.5 N2XY בין מגש אביזרים לחיבור קיר - קומפלט.</t>
  </si>
  <si>
    <t>01.08.02.0100</t>
  </si>
  <si>
    <t>צלחת פח אלומיניום משמש כאלמנט כסוי דקורטיבי לעמוד תאורה דקורטיבי בגובה של 6 מטר בגוון העמוד דוגמת תוצרת פ.ל.ה או שווה ערך מאושר.</t>
  </si>
  <si>
    <t>01.08.03.0000</t>
  </si>
  <si>
    <t>מרכזיית תאורה 63*3 אמפר.</t>
  </si>
  <si>
    <t>01.08.03.0010</t>
  </si>
  <si>
    <t>01.08.03.0020</t>
  </si>
  <si>
    <t>**מרכזיית מאור **</t>
  </si>
  <si>
    <t>01.08.03.0030</t>
  </si>
  <si>
    <t>מרכזיה למאור מפוליאסטר משוריין דגם F.G.I גודל 2 במידות חוץ 1100/1136/336 מ"מ עם 2 דלתות פתיחה כולל בסיס תוצרת חמדיה "INBAR" כולל כל האביזרים הדרושים להשלמת המרכזיה לפי תכנית המרכזיה כולל קופסאות CI בהם יותקו הציוד המפורט בסעיפים להלן ובהתאם לדרישות המפרט. הלוח כולל נעילה ע"י צלינדר וסידור נוסף לתליית מנעול - קומפלט.</t>
  </si>
  <si>
    <t>01.08.03.0040</t>
  </si>
  <si>
    <t>מפסק זרם דגם NZMS4-100 עם ידית מצמד והגנה טרמית בתחומים שונים לפי דרישה והגנה מגנטית מתכונת תוצרת "ק.מילר" או שווה ערך (כיול טרמי בתחומים שונים) .</t>
  </si>
  <si>
    <t>01.08.03.0050</t>
  </si>
  <si>
    <t>תוספת למא"מת ראשי עבור הגנה אלקטרונית עם כיול מגנטי בתחום של 1.5-10IN וטרמי מתכוונן .</t>
  </si>
  <si>
    <t>01.08.03.0060</t>
  </si>
  <si>
    <t>מפסק זרם דגם NZM4-63 עם ידית מצמד והגנה טרמית בתחומים שונים לפי דרישה והגנה מגנטית מתכונת תוצרת "ק.מילר" או שווה ערך.</t>
  </si>
  <si>
    <t>01.08.03.0070</t>
  </si>
  <si>
    <t>מגן ברק דגם VGA-280/4 תוצרת DEHN או שווה ערך.</t>
  </si>
  <si>
    <t>01.08.03.0080</t>
  </si>
  <si>
    <t>מנורות סמון פזות עם כפה צבעונית ונגד להורדת מתח.</t>
  </si>
  <si>
    <t>01.08.03.0090</t>
  </si>
  <si>
    <t>לחצן תלת קומתי לניסוי נורות סימון.</t>
  </si>
  <si>
    <t>01.08.03.0100</t>
  </si>
  <si>
    <t>מא"ז לזרם נומינלי עד 25 אמפר חד קוטבי, (יחיד או מגושר) כושר ניתוק 10 ק"א (IEC898).</t>
  </si>
  <si>
    <t>01.08.03.0110</t>
  </si>
  <si>
    <t>מא"ז לזרם נומינלי עד 25 אמפר חד קוטבי עם ניתוק האפס , כושר ניתוק 10 ק"א (IEC898).</t>
  </si>
  <si>
    <t>01.08.03.0120</t>
  </si>
  <si>
    <t>מא"ז לזרם נומינלי עד 25 אמפר תלת קוטבי כושר ניתוק 10 ק"א (IEC898).</t>
  </si>
  <si>
    <t>01.08.03.0130</t>
  </si>
  <si>
    <t>מא"ז לזרם נומינלי של 40 אמפר תלת קוטבי כושר ניתוק 10 ק"א (IEC898).</t>
  </si>
  <si>
    <t>01.08.03.0140</t>
  </si>
  <si>
    <t>מפסק מנוע ידני עם יתרת עומס תרמית ומגנטית כושר ניתוק בלתי מוגבל דגם PKZM-6 תוצרת "ק.מילר" או שווה ערך.</t>
  </si>
  <si>
    <t>01.08.03.0150</t>
  </si>
  <si>
    <t>מגען דגם "DIL-2AM" תוצרת "קלוקנר מילר" או שו"ע עם סליל עבודה 220 וולט 50 הרץ AC-3 ל-3 מליון פעולות.</t>
  </si>
  <si>
    <t>01.08.03.0160</t>
  </si>
  <si>
    <t>שעון פיקוד אסטרונומי 220 V וולט 50 הרץ תוצרת GROSSLIN או שווה ערך מאושר.</t>
  </si>
  <si>
    <t>01.08.03.0170</t>
  </si>
  <si>
    <t>פוטו צל דגם 220 DS-053 וולט 50 הרץ תוצרת GROSSLIN או שווה ערך.</t>
  </si>
  <si>
    <t>01.08.03.0180</t>
  </si>
  <si>
    <t>פקט פיקוד דו-קוטבי, תלת קומתי -2 מצבים+אפס ל-25 אמפר.</t>
  </si>
  <si>
    <t>01.08.03.0190</t>
  </si>
  <si>
    <t>מפ"ז לפיקוד "16 "LIMIT SWITCH אמפר תוצרת "ניסקו" או שו"ע.</t>
  </si>
  <si>
    <t>01.08.03.0200</t>
  </si>
  <si>
    <t>ממסר פחת דו-קוטבי 2*40 אמפר עם רגישות של 30 מיליאמפר תוצרת "סימנס" או שווה ערך מאושר ע"י המתכנן.</t>
  </si>
  <si>
    <t>01.08.03.0210</t>
  </si>
  <si>
    <t>גוף תאורה תוצרת ניסקו עם נורת לד 13 ואט להתקנה פנימית.</t>
  </si>
  <si>
    <t>01.08.03.0220</t>
  </si>
  <si>
    <t>בית תקע ח"פ להתקנה על מסילה 16 אמפר.</t>
  </si>
  <si>
    <t>01.08.03.0230</t>
  </si>
  <si>
    <t>תא עבור מונים של חברת החשמל בנוי במידות 336*1100*806 מ"מ עשוי ארגז דגם FGI כולל פלטות להתקנת ציוד של חה"ח (בתאום מלא עם חברת חשמל אזור הריאל ובאישורם בלבד).</t>
  </si>
  <si>
    <t>01.08.03.0240</t>
  </si>
  <si>
    <t>הארקה כולל אלקטרודת הארקה תיקנית טיפוס קופרפילד 19 מ"מ קוטר באורך של 3 מטר כולל כל האביזרים והחיבורים הדרושים, כולל תא מבטון טרום, חפירה/ חציבה. התא בקוטר 50 ס"מ ועומק 60 ס"מ עם קרקעית מבטון חור ניקוז מים,מכסה שילוט וצביעה קומפלט.</t>
  </si>
  <si>
    <t>01.08.03.0250</t>
  </si>
  <si>
    <t>תאום והזמנת בקורת בודק חברת חשמל כולל תקוני כל הלקויים אשר יתגלו בבדיקה לשביעות רצונם המלאה של הבודק ושל מזמין העבודה (לעבודות תאורת חוץ שבוצעו במסגרת חוזה/מכרז זה) דמי הבדיקה ע"י הישוב.</t>
  </si>
  <si>
    <t>01.08.03.0260</t>
  </si>
  <si>
    <t>הזמנת בקורת בודק מוסמך פרטי (לחיבור זמני של מרכזית תאורה לגנרטור כולל השכרת הגנרטור על חשבון הקבלן בגודל המתאים) כולל תקוני כל הלקויים אשר יתגלו בבדיקה לשביעות רצונם המלאה של הבודק ושל מזמין העבודה (לעבודות תאורת חוץ שבוצעו במסגרת חוזה/מכרז זה) - דמי הבדירה ע"ח קבלן החשמל.</t>
  </si>
  <si>
    <t>01.08.03.0270</t>
  </si>
  <si>
    <t>יסוד בטון מזוין ב-30 משותף למרכזיה למאור ולארון מונים בחיבור עד 3X100A כולל חפירה ו/או חציבה, ברזלי זיון מרותכים כהארקת יסוד, מסגרת לביסוס הארונות, צנרת ביסוד, מילוי והידוק מבוקר סביב היסוד וסילוק עודפי החפירה.</t>
  </si>
  <si>
    <t>01.08.03.0280</t>
  </si>
  <si>
    <t>גומחת בטון מזויין ב-30 לפילר מונים ח"ח עבור חיבור עד 3X100A וללוח מרכזיה למאור במידות : רוחב פנים 220 ס"מ, גובה 180 ס"מ מעל פני הקרקע , עומק 50 ס"מ כולל הצבה וביסוס בהתאם לתוכניות ובתאום עם ח"ח ובאישור מנהל הפרויקט.</t>
  </si>
  <si>
    <t>01.08.04.0000</t>
  </si>
  <si>
    <t>הכנות לחברת חשמל - יבוצע באישור המפקח בלבד !!! .</t>
  </si>
  <si>
    <t>01.08.04.0010</t>
  </si>
  <si>
    <t>01.08.04.0020</t>
  </si>
  <si>
    <t>הנחה בלבד של צנרת פי.וי.סי קשיח בחפירה מוכנה עבור כבלים של ח"ח הצינור בקוטר "6 כולל חוט משיכה מנילון 8 מ"מ. (הצנרת תסופק ע"י חה"ח, מחיר הנחת הצנרת כולל גם את ההובלה ממחסני חה"ח איזורי לשטח) .</t>
  </si>
  <si>
    <t>01.08.04.0030</t>
  </si>
  <si>
    <t>הנחה בלבד של צנור לחצית כביש עבור כבלים של חברת החשמל בחפירה מוכנה מצינור פי.וי.סי. קשיח קוטר "4 כולל חוט משיכה וסימון קצוות השרוול. (הצנרת תסופק ע"י חה"ח איזורי מחיר הנחת הצנרת כולל גם את ההובלה ממחסני חה"ח לשטח).</t>
  </si>
  <si>
    <t>01.08.04.0040</t>
  </si>
  <si>
    <t>פתיחת כביש קיים לצורך הנחת צינורות של חברת החשמל כולל חפירה/חציבה מילוי התעלה תיקון הכביש והחזרת המצב לקדמותו. המחיר ללא צינור  .</t>
  </si>
  <si>
    <t>01.08.04.0050</t>
  </si>
  <si>
    <t>חפירה ו/או חציבה של תעלות לכבלים ו/או לצינורות בכלים כולל ריפוד וכיסוי חול עד תחתית מבנה כביש,מילוי התעלה,החזרת השטח לקדמותו וסילוק עודפי אדמה החפירה בעומק 110-120 ס"מ ורוחב עד 100 ס"מ המחיר ללא צינור (באישור המפקח בלבד) !!!.</t>
  </si>
  <si>
    <t>01.08.04.0060</t>
  </si>
  <si>
    <t>חפירה ו/או חציבה כנ"ל אך עבור ביצוע חציית כביש (הכנות עבור חברת החשמל) בעומק 150-160 ס"מ ורוחב עד 60 ס"מ המחיר ללא צינור (באישור המפקח בלבד !!!).</t>
  </si>
  <si>
    <t>01.08.04.0080</t>
  </si>
  <si>
    <t>גומחת בטון משתלב עבור חברת חשמל (פילר מס."2" מורחב חדש) במידות : רוחב פנים 160 ס"מ גובה כולל (מעל ומתחת לקרקע 240 ס"מ) - מעל הקרקע 170 ס"מ, עומק 50 ס"מ ,כולל חפירה / חציבה, זיון, בסיס , הכל לפי דרישות חה"ח דוגמת תוצרת "פוקסי"  כולל גגון ורגל אחורית או שווה ערך מאושר ע"י חברת החשמל.</t>
  </si>
  <si>
    <t>01.08.04.0090</t>
  </si>
  <si>
    <t>גומחת בטון משתלב עבור חברת חשמל (פילר מס."2" רגיל) במידות : רוחב פנים 150 ס"מ גובה כולל (מעל ומתחת לקרקע) 240 ס"מ. עומק 50 ס"מ ,כולל חפירה / חציבה, זיון, בסיס , הכל לפי דרישות חה"ח דוגמת תוצרת "פוקסי" כולל גגון ורגל אחורית או שווה ערך מאושר ע"י חברת החשמל.</t>
  </si>
  <si>
    <t>01.08.04.0100</t>
  </si>
  <si>
    <t>צינור P.V.C בקוטר "4,עובי דופן 5.3 מ"מ (מאושר ע"י חברת החשמל) והנחתו בתעלה מוכנה כולל כל האביזרים, חיבורים אטומים בין הצינורות וחבל משיכה מניילון שזור בקוטר 8 מ"מ, קומפלט (באישור המפקח בלבד) !!!.</t>
  </si>
  <si>
    <t>01.08.05.0000</t>
  </si>
  <si>
    <t>ביצוע תשתית בזק עבור שכונה חדשה .</t>
  </si>
  <si>
    <t>01.08.05.0010</t>
  </si>
  <si>
    <t>הערה: ראה מפרט מיוחד של חברת "בזק" מפרט כללי לעבודות חשמל פרק 08 ומפרט כללי לתאורת חוץ מהדורה חמישית (מתוקנת).</t>
  </si>
  <si>
    <t>01.08.05.0020</t>
  </si>
  <si>
    <t>כל מחירי היחידה כוללים אספקה התקנה וחיבור אלא אם צויין אחרת בסעפי כתב הכמויות להלן.</t>
  </si>
  <si>
    <t>01.08.05.0030</t>
  </si>
  <si>
    <t>חפירת/חציבת תעלות לכבלים ו/או לצינורות תקשורת בכלים כולל ריפוד וכיסוי חול,מילוי החפירה,החזרת השטח לקדמותו וסילוק עודפי אדמה החפירה בעומק עד 100 ס"מ ברוחב עד 60 ס"מ המחיר ללא צינור (לפי מפרט בזק ובאישור המפקח בלבד !!!).</t>
  </si>
  <si>
    <t>01.08.05.0040</t>
  </si>
  <si>
    <t>חפירה ו/או חציבה כנ"ל אך עבור ביצוע חציית כביש (הכנות עבור חברת  בזק) בעומק 100-110 ס"מ ורוחב עד 40 ס"מ המחיר ללא צינור.</t>
  </si>
  <si>
    <t>01.08.05.0060</t>
  </si>
  <si>
    <t>פתיחת כביש קיים לצורך הנחת צינורות תקשורת כולל חפירה/ חציבה מילוי התעלה עד תחתית מבנה כביש,תיקון הכביש והחזרת המצב לקדמותו לפי המחיר ללא צינור.</t>
  </si>
  <si>
    <t>01.08.05.0070</t>
  </si>
  <si>
    <t>צינור פוליאתילן בהתאם לאיפיון בזק כולל חומרי חיבור וחוטי משיכה בקוטר 50 מ"מ י.ק.ע 13.5 מאושר ע"י בזק (יבוצע באישור המפקח בלב !!!) .</t>
  </si>
  <si>
    <t>01.08.05.0080</t>
  </si>
  <si>
    <t>צינור פוליאתילן בהתאם לאיפיון בזק כולל חומרי חיבור וחוטי משיכה בקוטר 40 מ"מ י.ק.ע 13.5 מאושר ע"י בזק.</t>
  </si>
  <si>
    <t>01.08.05.0090</t>
  </si>
  <si>
    <t>שרוול לחצית כביש בחפירה מוכנה מצינור פי.וי.סי.קשיח קוטר 110 מ"מ עובי דופן 5.4 מ"מ כולל חוט משיכה וסימון בקצוות השרוול וסרט סימון תקני יבוצע באישור המפקח בלבד !!!.</t>
  </si>
  <si>
    <t>01.08.05.0100</t>
  </si>
  <si>
    <t>ארון פוליאסטר דגם ORM-863B עבור "בזק" במידות : רוחב 600 מ"מ גובה 800 מ"מ עומק 400 מ"מ, כולל התקנת הארון בנישה המיועדת עבורו הארון כדוגמת תוצרת "ארלייט" עם מנעול חצי צלינדר דגם בז"ק או שווה ערך מאושר ע"י בזק על הקבלן לאשר סופית את גודל הארון בחברת בזק.</t>
  </si>
  <si>
    <t>01.08.05.0110</t>
  </si>
  <si>
    <t>ארון פוליאסטר דגם ORM-642B עבור "בזק" במידות : רוחב 400 מ"מ גובה 600 מ"מ עומק 230 מ"מ, כולל התקנת הארון בנישה המיועדת עבורו הארון כדוגמת תוצרת "ארלייט" עם מנעול חצי צלינדר דגם בז"ק או שווה ערך מאושר ע"י בזק על הקבלן לאשר סופית את גודל הארון בחברת בזק.</t>
  </si>
  <si>
    <t>01.08.05.0120</t>
  </si>
  <si>
    <t>קופסת תקשורת דגם DI-4 עבור "בזק" במידות : רוחב 260 מ"מ גובה 360 מ"מ עומק 200 מ"מ מוגן מים IP-65 עם מכסה אטום , כולל התקנת הקופסה בנישה המיועדת עבורו מאושר ע"י בזק על הקבלן לאשר סופית את גודל ודגם הארון בחברת בזק.</t>
  </si>
  <si>
    <t>01.08.05.0130</t>
  </si>
  <si>
    <t>בצוע הגנה על צנרת בזק קיימת כולל גלוי הצנרת הקיימת בחפירת ידיים בנוכחות מפקח של בזק בלבד ובצוע ההגנה ע"י פלטת בטון ברוחב 60 ס"מ ובעובי 15 ס"מ מבטון מזויין ב-30 עם רשת ברזל.</t>
  </si>
  <si>
    <t>01.08.05.0140</t>
  </si>
  <si>
    <t>תא בקרה תיקני של "בזק" דגם "P" מאושר ע"י בזק כולל המסגרת והמכסה,כולל חפירה/חציבה והתקנה בשטח - לרבות כל חומרי ואביזרי העזר הדרושים להכנסת הצנרת - קומפלט.</t>
  </si>
  <si>
    <t>01.08.05.0150</t>
  </si>
  <si>
    <t>חפירה/חציבה ובניה של תא בזק ובטון טרומי מאובזר כולל 3 עוגנים 2 פסי מתלה 120 ס"מ , סרג, ודלי לבור ניקוז הגובים ירכשו ממפעל העומד בפיקוח בזק העבודה לפי מפרט בזק הכללי פרקים ,1070 1072 והנחיות המפקח באתר התא מסוג  1A במידות 151/81/197 ס"מ כולל מכסה מדרכתי סטנדרט בזק.</t>
  </si>
  <si>
    <t>01.39.00.0000</t>
  </si>
  <si>
    <t>פיתוח</t>
  </si>
  <si>
    <t>01.39.01.0000</t>
  </si>
  <si>
    <t>ריצופים</t>
  </si>
  <si>
    <t>01.39.01.0309</t>
  </si>
  <si>
    <t>ריצוף באבנים משתלבות צבעוניות בגוון כלשהו בעובי 6 ס"מ, מטיפוס מלבנית 10/20, ריבועיות ,10/10 20/20 כולל 4 ס"מ חול</t>
  </si>
  <si>
    <t>01.39.01.0560</t>
  </si>
  <si>
    <t>אבן עליה לרכב במידות  במידות 50/40/18 עם ספייסרים וקיטום קטן בפאות דגם חריש של אקרשטיין או ש"ע</t>
  </si>
  <si>
    <t>01.39.01.0640</t>
  </si>
  <si>
    <t>אבן שפה טרומה באורך 1 מ' במידות 25/100/17 , 30/100/15 ס"מ, (כנ"ל). (המחיר כולל יסוד ומשענת בטון).</t>
  </si>
  <si>
    <t>01.39.01.0700</t>
  </si>
  <si>
    <t>אבן גן טרומה במידות 10/100/20 ס"מ בגוון אפור.  (המחיר כולל יסוד משענת בטון)</t>
  </si>
  <si>
    <t>01.39.01.0760</t>
  </si>
  <si>
    <t>אבן תעלה  חד/דו שיפועית טרומה במידות 30/50/10 ס"מ בגוון אפור.  (כולל יסוד ומשענת בטון ).</t>
  </si>
  <si>
    <t>01.39.02.0000</t>
  </si>
  <si>
    <t>מסלעה</t>
  </si>
  <si>
    <t>01.39.02.0010</t>
  </si>
  <si>
    <t>מסלעה מאבנים ארגזיות, לפי הפרט והמיפרט. המחיר כולל כל החומרים והעבודה כנדרש בתכניות</t>
  </si>
  <si>
    <t>01.40.00.0000</t>
  </si>
  <si>
    <t>פיתוח נופי</t>
  </si>
  <si>
    <t>01.40.01.0000</t>
  </si>
  <si>
    <t>עבודות הכנה ופרוק</t>
  </si>
  <si>
    <t>01.40.01.0010</t>
  </si>
  <si>
    <t>חישוף, ניקוי פסולת והורדת צמחיה לרבות פינוי וסילוק</t>
  </si>
  <si>
    <t>01.40.01.0020</t>
  </si>
  <si>
    <t>גיזום עצים לשימור וכל נקיטת אמצעי אחר להגנה בזמן עבודות על פי הוראות האגרונום בשטח בעץ אשר גובהו בין 3 מ' ל-6 מ'</t>
  </si>
  <si>
    <t>01.40.01.0030</t>
  </si>
  <si>
    <t>עקירת עצים שקוטר הגזע בגובה 1.30 מ' בין 40-80 ס"מ על פי תוכנית ובאשור אגרונום</t>
  </si>
  <si>
    <t>01.40.02.0000</t>
  </si>
  <si>
    <t>עבודות עפר- חפירה, חציבה, מילוי והידוק</t>
  </si>
  <si>
    <t>01.40.02.0011</t>
  </si>
  <si>
    <t>חפירה/חציבה עבור כבישים,  מדרכות, שצפי"ם, שבילים,ותעלות בכל סוג חומר ובכל כמות (קטנה/גדולה) והובלה למילוי בכל תחום העבודה, במגרשים,שצפי"ם, ופיזור בשכבות של 20 ס"מ, ו/או סילוק למקום מאושר</t>
  </si>
  <si>
    <t>01.40.02.0020</t>
  </si>
  <si>
    <t>חפירת ופינוי המצעים הקיימים בתחום ערוגות גינון עד לעומק תחתית מילוי קרקע גננית, הובלה למילוי בכל תחום העבודה, במגרשים,שצפי"ם, ופיזור בשכבות של 20 ס"מ, והידוק מבוקר</t>
  </si>
  <si>
    <t>01.40.02.0261</t>
  </si>
  <si>
    <t>חומר חפור/חצוב מיובא, עם דרישות כמוגדר במפרט כחומר מקומי לשימוש חוזר למילוי באתר, לרבות איחסונו, העמסתו, הובלתו משטחי החפירה/גריסה לאזורי המילוי, פיזור ללא הידוק בשכבות בעובי עד 20 ס"מ לפי מפרט 51. ישולם לפי מ"ק מילוי  בשטח.</t>
  </si>
  <si>
    <t>01.40.03.0000</t>
  </si>
  <si>
    <t>עבודות מצע</t>
  </si>
  <si>
    <t>01.40.03.0005</t>
  </si>
  <si>
    <t>חפירת צלחת לשביל בטון בשצ"פ בעומק 40 ס"מ בממוצע לתחתית מצעים כולל: יישור, הידוק שתית ע"פ הנחיות קונסטרוקטור ופיזור בתחום האתר על פי תכניות עבודות עפר. פינוי העודפים לאתר מאושר.</t>
  </si>
  <si>
    <t>01.40.03.0010</t>
  </si>
  <si>
    <t>עבור שביל בשצ"פ: אספקה, פיזור והידוק מצע סוג "א " בעובי 40 ס"מ, מובא מבחוץ, לשביל בטון, מהודק בשכבות, לצפיפות כנדרש במפרט או ע"פ הנחיות קונסטרוקטור.</t>
  </si>
  <si>
    <t>01.40.04.0000</t>
  </si>
  <si>
    <t>ריצוף משטחים, שבילים ומדרגות</t>
  </si>
  <si>
    <t>01.40.04.0010</t>
  </si>
  <si>
    <t>הערה:כל הסעיפים כוללים אספקה וביצוע עד 3 דוגמאות בשטח לבחירת האדריכל.</t>
  </si>
  <si>
    <t>01.40.04.0030</t>
  </si>
  <si>
    <t>אספקת והתקנת אבן גן במידות  10/20/100 סביב ערוגות ברחוב ,בגוון אפור תוצרת אקרשטיין (מק"ט 2260) או ש"ע  או לפי בחירת אדריכל. המחיר כולל יסוד בטון על פי התכניות והפרטים.</t>
  </si>
  <si>
    <t>01.40.04.0050</t>
  </si>
  <si>
    <t xml:space="preserve"> אספקת והתקנת אבן ריצוף משתלבת במדרכה: אבן 10/20 או 20/20 בעובי 6 ס"מ, בגוון לבחירת האדריכל תוצרת אקרשטיין (מק"ט 1346) או אבן משתלבת 20/20 (מק"ט 1496) המחיר כולל מצע חול בעובי 4 ס"מ על פי התכניות והפרטים.</t>
  </si>
  <si>
    <t>01.40.04.0070</t>
  </si>
  <si>
    <t>משטח בטון ב-20 לשבילים יצוק באתר בעובי 10 ס"מ כולל רשת ברזל מרותכת קוטר 8 כל 20*20 ס"מ והחלקת פני בטון סרוק לרבות מישקים על פי התכניות והפרטים.</t>
  </si>
  <si>
    <t>01.40.04.0080</t>
  </si>
  <si>
    <t>אספקת והתקנת אבן טבעית פראית מנוסרת בעובי 7-10 ס"מ. עבור אבני פסיעה פראיות מטמעות בתוך הדשא.</t>
  </si>
  <si>
    <t>01.40.04.0090</t>
  </si>
  <si>
    <t>התקנת מדרגות מאלמנט טרומי במידות שלח:  30/40/15 תוצרת אקרשטיין או שו"ע (מק"ט 40192) לפי הפרט והתכניות.</t>
  </si>
  <si>
    <t>01.40.05.0000</t>
  </si>
  <si>
    <t>קירות תומכים וסלעיות</t>
  </si>
  <si>
    <t>01.40.05.0010</t>
  </si>
  <si>
    <t>קיר ניקיון בגמר אבן לקט מקומית עפ"י פרט. המחיר כולל כל העבודות הנדרשות לפי פרט קונסטרוקטור לרבות יסוד, מילוי גרנולרי בגב הקיר, נקזים,עיבוד ראש קיר מבטון עם פאזות ,כל עבודות החפירה הדרושות וכל יתר העבודות כמפורט בתוכניות.</t>
  </si>
  <si>
    <t>01.40.05.0020</t>
  </si>
  <si>
    <t>הוספת קופינג בראש קירות תמך - אבן טבעית עפ"י פרט.</t>
  </si>
  <si>
    <t>01.40.05.0040</t>
  </si>
  <si>
    <t>מסלעה להסדרת הפרשי טופוגרפיה. גודל אבן מעל 0.5 מ"ק על פי הפרט.המחיר הנו למ"ר חזית מסלעה וכולל את האספקה, ההובלה, הנחת האבנים, מילוי חוזר, יריעת בד גיאוטכני בגב המסלעה וכן כל עבודה או אמצעי שידרשו לביצוע מושלם על פי פרט.</t>
  </si>
  <si>
    <t>01.40.06.0000</t>
  </si>
  <si>
    <t>מעקות</t>
  </si>
  <si>
    <t>01.40.06.0030</t>
  </si>
  <si>
    <t>אספקת והתקנת מעקה הולכה  דוגמת מעקה כפול, תוצרת גדרות אורלי (מק"ט 4004) או ש"ע, לבחירת האדריכל.</t>
  </si>
  <si>
    <t>01.40.06.0040</t>
  </si>
  <si>
    <t>אספקת והתקנת מעקה בטיחות עם מאחז יד דוגמת מעקה כנרת+מאחז יד, תוצרת גדרות אורלי (מק"ט 6005) או ש"ע, לבחירת האדריכל.</t>
  </si>
  <si>
    <t>01.40.07.0000</t>
  </si>
  <si>
    <t>ריהוט גן</t>
  </si>
  <si>
    <t>01.40.07.0010</t>
  </si>
  <si>
    <t>ספסל משולב יציקת ברזל ועץ דגם אילון, תוצרת שחם אריכא או שו"ע, המחיר כולל התקנה ע"פ הנחיות יצרן.</t>
  </si>
  <si>
    <t>01.40.07.0020</t>
  </si>
  <si>
    <t>אספקת והתקנת אשפתון עגול ממשלבי עץ מטופלים באימפרגנציה וצבועים, דגם סורבון מק"ט 6056 תוצרת גנית פארק או שו"ע, עם מיכל פח .</t>
  </si>
  <si>
    <t>01.40.07.0030</t>
  </si>
  <si>
    <t>אספקת והתקנת ברזיה דגם "פניקס", תוצרת גנית פארק או שוו"ע.המחיר כולל הובלה והתקנה וכן חיבור למקור מים וכל העבודה והחומרים הכרוכים בכך.</t>
  </si>
  <si>
    <t>01.40.07.0040</t>
  </si>
  <si>
    <t>אספקה והתקנת קרוסלה עשוי מתכת צבועה בתנור כולל מושבי מתכת מנוקבת  , מק"ט 5235 תוצרת גנית-פארק או שו"ע. הצבה על פי תכנית, כולל עיגון וחיבור לקרקע, ההתקנה על פי הוראות יצרן.</t>
  </si>
  <si>
    <t>01.40.07.0050</t>
  </si>
  <si>
    <t>אספקה והתקנת מנהרת זחילה כפולה , מק"ט 5415 תוצרת גנית-פארק או שו"ע. הצבה על פי תכנית, כולל עיגון וחיבור לקרקע, ההתקנה על פי הוראות יצרן.</t>
  </si>
  <si>
    <t>01.40.07.0060</t>
  </si>
  <si>
    <t>אספקה והתקנת מתקן משולב לפעוטות דגם דמבו הפילון עשוי מתכת ועץ , מק"ט 5421 תוצרת גנית-פארק או שו"ע. הצבה על פי תכנית, כולל עיגון וחיבור לקרקע, ההתקנה על פי הוראות יצרן.</t>
  </si>
  <si>
    <t>01.40.07.0070</t>
  </si>
  <si>
    <t>אספקה והתקנת מתקן תוף מסתובב  עשוי מתכת ועץ , מק"ט 5245 תוצרת גנית-פארק או שו"ע. הצבה על פי תכנית, כולל עיגון וחיבור לקרקע, ההתקנה על פי הוראות יצרן.</t>
  </si>
  <si>
    <t>01.40.07.0080</t>
  </si>
  <si>
    <t>אספקה והתקנת מתקן משולב  עשוי מתכת הכולל 2 מגלשות, מדרגות, מנהרת זחילה, מגלשת צינור, סולם טיפוס, משטחים מוגבהים וכו' , מק"ט 3889 תוצרת גנית-פארק או שו"ע. הצבה על פי תכנית, כולל עיגון וחיבור לקרקע, ההתקנה על פי הוראות יצרן.</t>
  </si>
  <si>
    <t>01.40.07.0090</t>
  </si>
  <si>
    <t>אספקה והתקנת של מצללה בשטח של 105 מ"ר דגם מפרש כולל עמודים מגלוונים וצבועים בתנור מפרשים גזורים בצורת עשויים  p.v.cעם חיזוק כבלי פלדה אביזרי מתיחה וכו'  תוצרת גנית-פארק או שו"ע. הצבה על פי תכנית, כולל עיגון וחיבור לקרקע, ההתקנה על פי הוראות יצרן.</t>
  </si>
  <si>
    <t>01.40.07.0100</t>
  </si>
  <si>
    <t>אספקה והתקנה של פרגולות מעץ גושני בשטח כולל של כ-85 מ"ר. לרבות, טיפול העץ בתהליך אימפרגנציה וצביעתו בהתאם לבחירת האדריכל.  הצבה על פי תכנית, כולל עיגון וחיבור לקרקעביסוס והמצאת חישובים סטטיים על פי הוראות קונסטרוקטור. וכן כל עבודה או אמצעי שידרשו לביצוע מושלם על פי פרט.</t>
  </si>
  <si>
    <t>01.40.08.0000</t>
  </si>
  <si>
    <t>שונות</t>
  </si>
  <si>
    <t>01.40.08.0010</t>
  </si>
  <si>
    <t>בניית מבנה דגם "A" למערכות חשמל ,תקשורת מים ואשפה - פילר (חצר שרות למערכות) בחזיתות מגרשים :המבנה יכלול קירות בגמר אבן לקט מקומית בעובי ע"פ פרט ובגובה ממוצע של 140 ס"מ, על פי מידות בתכנית הפרט. ביצוע כל הקירות ויסודותיהם יהיו בכפוף לתכנית קונסטרוקטור ולפי נחיותיו. העבודה כוללת גם אספקת והנחת שכבת מצע מהודק בעובי שיקבע ע"פ הקונסטרוקטור וע"פ הנחיות יועץ הקרקע של הפרויקט. כולל אספקת והנחת אבן משתלבת על גבי שכבת המצע כולל שכבת חול 4 ס"מ, כדוגמת הריצוף במדרכה הגובלת. כולל יציקת יסוד בטון מזוין ומדף מוגבה מבטון לארונות חשמל בגובה  40 ס"מ מפני הרצפה ,בראש הקיר יונח קופינג לפי פרט,דלת מפח מחורר בעובי 1.5 מ"מ סוג 5.5CAR תוצרת שגב, צבועה בתנור בצבע ע"פ בחירת האדר' וע"פ התכניות וכן שרוולים נוספים שאינם בתכניות, להזנה אל הבית בקוטר  50 מ"מ באורך כולל של 20 מ' עם חוט משיכה , הכל בשלמות.</t>
  </si>
  <si>
    <t>01.40.08.0011</t>
  </si>
  <si>
    <t>כנ"ל אך דגם "B"</t>
  </si>
  <si>
    <t>01.40.08.0030</t>
  </si>
  <si>
    <t>אספקה והתקנה של פחי מחזור לפי סוג הפסולת.  העבודה כוללת סימון, חפירה ,התקנה, אספקה, מילוי, וריצוף כמפורט במפרט הטכני עד לפעולה מושלמת.</t>
  </si>
  <si>
    <t>01.40.08.0040</t>
  </si>
  <si>
    <t>עמדת אצירת גזם, יצוקה בטון, גמר בטון חשוף, כולל מעקה מתכת היקפי מצינור "2 מגולוון וצבוע -  ע"פ פרט.</t>
  </si>
  <si>
    <t>01.41.00.0000</t>
  </si>
  <si>
    <t>גינון והשקיה</t>
  </si>
  <si>
    <t>01.41.01.0000</t>
  </si>
  <si>
    <t>הכשרת הקרקע</t>
  </si>
  <si>
    <t>01.41.01.0013</t>
  </si>
  <si>
    <t>אדמת גן מותאמת לאדמה המקומית ולאחר בדיקת קרקע באשר להתאמת והעדר זרעים ומזיקים (בהתאם למפרט המיוחד), לרבות טיוב הקרקע ופיזורה בשטח (עבור כמות מעל 15 מ"ק)</t>
  </si>
  <si>
    <t>01.41.02.0000</t>
  </si>
  <si>
    <t>השקייה</t>
  </si>
  <si>
    <t>01.41.02.0055</t>
  </si>
  <si>
    <t>צינור פוליאתילן בקוטר 16 מ"מ  דרג 6 .</t>
  </si>
  <si>
    <t>01.41.02.0065</t>
  </si>
  <si>
    <t>צינור פוליאתילן בקוטר 25 מ"מ  דרג 6 .</t>
  </si>
  <si>
    <t>01.41.02.0070</t>
  </si>
  <si>
    <t>צינור פוליאתילן בקוטר 32 מ"מ  דרג 6 .</t>
  </si>
  <si>
    <t>01.41.02.0075</t>
  </si>
  <si>
    <t>צינור פוליאתילן בקוטר 40 מ"מ  דרג 6 .</t>
  </si>
  <si>
    <t>01.41.02.0080</t>
  </si>
  <si>
    <t>צינור פוליאתילן בקוטר 50 מ"מ  דרג 6 .</t>
  </si>
  <si>
    <t>01.41.02.0085</t>
  </si>
  <si>
    <t>צינור פוליאתילן בקוטר 63 מ"מ  דרג 6 .</t>
  </si>
  <si>
    <t>01.41.02.0141</t>
  </si>
  <si>
    <t>צינור פוליאתילן בקוטר 63 מ"מ  דרג 16 .</t>
  </si>
  <si>
    <t>01.41.02.0144</t>
  </si>
  <si>
    <t>טפטוף חום 16 מ"מ מווסת רע"מ נטפים או נען דן או ש"ע, 1.6 ל"ש כל 0.5 מ' , כולל מייצבים כל 2 מ' לקרקע.</t>
  </si>
  <si>
    <t>01.41.02.0160</t>
  </si>
  <si>
    <t>טבעת מצינור 16 מ"מ עם 10 טפטפות.</t>
  </si>
  <si>
    <t>01.41.02.0200</t>
  </si>
  <si>
    <t>שרוול פוליאטילן בקוטר 75 מ"מ  בדרג 10.</t>
  </si>
  <si>
    <t>01.41.02.0201</t>
  </si>
  <si>
    <t>שרוול פוליאטילן בקוטר 75 מ"מ  בדרג 16.</t>
  </si>
  <si>
    <t>01.41.02.0220</t>
  </si>
  <si>
    <t>שרוול פוליאטילן בקוטר 110 מ"מ בדרג 10.</t>
  </si>
  <si>
    <t>01.41.02.0221</t>
  </si>
  <si>
    <t>שרוול פוליאטילן בקוטר 75 מ"מ בדרג 16.</t>
  </si>
  <si>
    <t>01.41.02.0235</t>
  </si>
  <si>
    <t>שרוול P.V.C. בקוטר "4 או 110 מ"מ בדרג 12.5.</t>
  </si>
  <si>
    <t>01.41.02.0265</t>
  </si>
  <si>
    <t>ממטיר גיחה דגם I-20  של הנטר או ש"ע כולל פיה תואמת לתוכנית ההשקיה וחיבור הממטיר למקומו.</t>
  </si>
  <si>
    <t>01.41.02.0300</t>
  </si>
  <si>
    <t>ראש מערכת בקוטר "1/2 1 לטפטוף  ללא הפעלות מופעל ע"י בקר השקייה לפי כמות, כולל מד לחץ, מגוף הידראולי ראשי מברונזה, מד מים עם פלט חשמלי או הידרומטר, מן, מקטין לחץ, משחרר אויר משולב כדוגמת א.ר.י או שו"ע,מגוף אלכסון, ברז גן "3/4 יציאה למי פיקוד,ברז3/4" ברזייה, ואביזרי חיבור מודולרים מסוג פלסאון או שע</t>
  </si>
  <si>
    <t>01.41.02.0360</t>
  </si>
  <si>
    <t>תוספת לראש מערכת עבור הפעלה בקוטר "2 הכוללת מגוף הידראולי מברונזה עם רקורד,ברזון תלת דרכי, התפצלות ממניפול ואביזרי חיבור.</t>
  </si>
  <si>
    <t>01.41.02.0365</t>
  </si>
  <si>
    <t>תוספת לראש מערכת עבור הפעלה בקוטר "1.5 הכוללת מגוף הידראולי מברונזה עם רקורד,ברזון תלת דרכי, התפצלות ממניפול ואביזרי חיבור.</t>
  </si>
  <si>
    <t>01.41.02.0370</t>
  </si>
  <si>
    <t>תוספת לראש מערכת עבור הפעלה בקוטר "1 הכוללת מגוף הידראולי מברונזה עם רקורד,ברזון תלת דרכי, התפצלות ממניפול ואביזרי חיבור.</t>
  </si>
  <si>
    <t>01.41.02.0415</t>
  </si>
  <si>
    <t>ארון לראש מערכת 2/1640 "אורלייט" בלום גארד/"פלסגן", או ש"ע מאושר, מידות לפי גודל ראש המערכת + 15 ס"מ בכל צד רווח לתחזוקה, כולל סוקל תואם עליו יותקן רון, יציקת בטון לסוקל וכל העבודות הדרושות להתקנה, ומנעול מסטר.</t>
  </si>
  <si>
    <t>01.41.02.0430</t>
  </si>
  <si>
    <t>חיבור למקור מים להשקייה בקוטר של "2 מצינור מים קיים, כולל  חפירה, גילוי הצנרת, תיאומים, אישורים, מגופים, הכל לפי דרישות ספק המים לפי פרט.</t>
  </si>
  <si>
    <t>01.41.02.0450</t>
  </si>
  <si>
    <t>מחשב השקייה דגם סקורפיו  XR DC-6 תוצרת מוטורולה ,או איריסל אגם שו"ע, כולל מטען , מצבר , חיבור לחשמל עמודים או לחילופין תא פוטואלקטרי לטעינה סולארית ארון הגנה מסוג  54 - C בעל נעילה כפולה על יציקת בטון או על ארון ההשקייה , כולל אישור חשמלאי מוסמך לחיבורי החשמל.</t>
  </si>
  <si>
    <t>01.41.02.0455</t>
  </si>
  <si>
    <t>כנ"ל אך מחשב אירינט Mדגם DC-8  תוצרת מוטורולה או "איריסל אגם". כולל מטען, מצבר, חיבור לחשמל עמודים או לחלופין תא פוטואלקטרי לטעינה סולארית, בארון הגמסוג 54 -C , בעל נעילה כפולה על משטח בטון או על ארון השקיה כולל אישור חשמלאי מוסמך לחיבורי החשמל.</t>
  </si>
  <si>
    <t>01.41.02.0460</t>
  </si>
  <si>
    <t>כנ"ל אך מחשב אירינט Mדגם DC12 תוצרת מוטורולה או "איריסל אגם". כולל מטען, מצבר, חיבור לחשמל עמודים או לחלופין תא פוטואלקטרי לטעינה סולארית, בארון הגמסוג 54 -C , בעל נעילה כפולה על משטח בטון או על ארון השקיה כולל אישור חשמלאי מוסמך לחיבורי החשמל.</t>
  </si>
  <si>
    <t>01.41.02.0470</t>
  </si>
  <si>
    <t>סולונואיד תלת דרכי להפעלת מגוף הידראולי על פס סולונואידים מחוזק לארון.</t>
  </si>
  <si>
    <t>01.41.02.0505</t>
  </si>
  <si>
    <t>שסתום ואקום מחלק/ מנקז לפי פרט כולל הגנה בארגז ריין ליין או ש"ע.</t>
  </si>
  <si>
    <t>01.41.02.0530</t>
  </si>
  <si>
    <t>שוחת אביזרים מבטון בקוטר 80 ס"מ כולל מכסה עם כיתוב השקייה.</t>
  </si>
  <si>
    <t>01.41.03.0000</t>
  </si>
  <si>
    <t>נטיעה ושתילה</t>
  </si>
  <si>
    <t>01.41.03.0040</t>
  </si>
  <si>
    <t>הכשרת קרקע לשתילה ונטיעה, כולל חריש לעומק 25 ס"מ, תיחוח ויישור, המחיר כולל כל הנדרש לביצוע העבודה כגון: שימוש בכלים מכניים וכו'.</t>
  </si>
  <si>
    <t>01.41.03.0050</t>
  </si>
  <si>
    <t>דשן אורגני, זבל פרות או עופות או תערובת שלהם מסוג קומפוסט מחוטא לשטחי הגינון בכמות של 20 קו"ב לדונם. יש להמציא אישור על החיטוי  של ספק הקומפוסט ולהערו למפקח לפני הגעת הקומפוסט לאתר. המחיר כולל כל הנדרש לביצוע העבודה כגון שימוש בכלים מכניים וחומרי דישון.</t>
  </si>
  <si>
    <t>01.41.03.0070</t>
  </si>
  <si>
    <t>אספקה והנחה של מרבדי דשא מזן הנדרש ע"י המתכנן / המפקח. יש לקבל אישור מהמפקח על מקור הדשא. המחיר כולל את כל הטיפולים הנדרשים טרום שתילה - הדברת מזיקירקע, דשני ראש לקומפוסט וכל הטיפולים הנדרשים לאחר שתילה - הידוק במעגילה, ריסוסים ודישוני המרצה.</t>
  </si>
  <si>
    <t>01.41.03.0105</t>
  </si>
  <si>
    <t>אספקה ונטיעה של שיחים, גודל 3 , מיכל בנפח 1 ליטר, שקיות גידול.</t>
  </si>
  <si>
    <t>01.41.03.0110</t>
  </si>
  <si>
    <t>אספקה ונטיעה של צמחים, גודל 4 , מיכל בנפח 3 ליטר,  או שקית.</t>
  </si>
  <si>
    <t>01.41.03.0165</t>
  </si>
  <si>
    <t>אספקה ונטיעת עצים מורכבים גודל 8 - קוטר גזע ''2-2.5 מדוד 20 ס"מ במעלה הגזע מהקרקע, גובה מינימלי 2 מ', מפותח ויפה, מינימום 2 ענפי שלד. ממיכל בנפח 50 טר לפחות, או מהקרקעבאותו מחיר.</t>
  </si>
  <si>
    <t>01.41.03.0172</t>
  </si>
  <si>
    <t>אספקה ונטיעת עצים גודל 9.5 - קוטר גזע 75 מ"מ: מדוד 20 ס"מ במעלה הגזע מהקרקע, גובה מינימלי 3.8 מ', מפותח ויפה, מינימום 3 ענפים. ממיכל בנפח 72 ליטר לפת, או מהקרקע באותו מחיר.</t>
  </si>
  <si>
    <t>01.41.03.0280</t>
  </si>
  <si>
    <t>ריסוס בקוטלי עשבים סיסטמיים מסוג ראונדאפ או ש"ע לקטילת עשביית בר.</t>
  </si>
  <si>
    <t>01.51.00.0000</t>
  </si>
  <si>
    <t>כבישים</t>
  </si>
  <si>
    <t>01.51.01.0000</t>
  </si>
  <si>
    <t>הכנה</t>
  </si>
  <si>
    <t>01.51.01.0025</t>
  </si>
  <si>
    <t>חישוף לעומק של עד 20 ס"מ, כולל ניקוי פסולת, פינוי בולדרים והורדת צמחיה לרבות פינוי וסילוק.</t>
  </si>
  <si>
    <t>01.51.01.0030</t>
  </si>
  <si>
    <t>כריתה ו/או עקירה של עצים, לרבות שורשים כולל פינוי וסילוק.</t>
  </si>
  <si>
    <t>01.51.01.0040</t>
  </si>
  <si>
    <t>כריתה ו/או עקירה של גדמי עצים, לרבות שורשים כולל פינוי וסילוק.</t>
  </si>
  <si>
    <t>01.51.01.0050</t>
  </si>
  <si>
    <t>פירוק אספלט קיים וסילוקו מהאתר</t>
  </si>
  <si>
    <t>01.51.01.0070</t>
  </si>
  <si>
    <t>פירוק  והעתקת עמודי חשמל, טלפון, תאורה, ארונות חשמל ותקשורת, גובי דואר וכד'  ותיאום עם חח"י/בזק וכו'</t>
  </si>
  <si>
    <t>01.51.01.0071</t>
  </si>
  <si>
    <t>כנ"ל אך משטחי בטון בכל עובי</t>
  </si>
  <si>
    <t>01.51.01.0072</t>
  </si>
  <si>
    <t>פירוק עמודי חשמל, טלפון, וכו' וכן ארונות חשמל תקשורת וכו</t>
  </si>
  <si>
    <t>01.51.01.0073</t>
  </si>
  <si>
    <t>פירוק וסילוק גדר מכל סוג שהוא</t>
  </si>
  <si>
    <t>01.51.01.0074</t>
  </si>
  <si>
    <t>סילוק פסולת של אחרים למקום שפיכה מאושר</t>
  </si>
  <si>
    <t>01.51.02.0000</t>
  </si>
  <si>
    <t>ע. עפר</t>
  </si>
  <si>
    <t>01.51.02.0140</t>
  </si>
  <si>
    <t>חפירה/חציבה עבור כבישים,  מדרכות, שבילים,ותעלות בכל סוג חומר ובכל כמות (קטנה/גדולה) והובלה למילוי בכל תחום העבודה, במגרשים, ופיזור בשכבות של 20 ס"מ, הידוק המילוי, ו/או סילוק למקום מאושר</t>
  </si>
  <si>
    <t>01.51.02.0160</t>
  </si>
  <si>
    <t>הידוק שטחים (שתית) בבקרה מלאה לאחר חפירה/חישוף.</t>
  </si>
  <si>
    <t>01.51.02.0260</t>
  </si>
  <si>
    <t>טיפול בחומר חפור/חצוב, לצורך שימוש חוזר כמילוי באתר, כולל מיון וניפוי, גריסה, הפרדת הפסולת אם ישנה והתאמת החומר למפרט, לרבות איחסונו, העמסתו, הובלתו משטחי החפירה/גריסה לאזורי המילוי, פיזור והידוק מבוקר בשכבות בעובי עד 20 ס"מ לפי מפרט 51. ישולם לפי מ"ק מילוי מהודק בשטח.</t>
  </si>
  <si>
    <t>01.51.03.0000</t>
  </si>
  <si>
    <t>מצעים</t>
  </si>
  <si>
    <t>01.51.03.0120</t>
  </si>
  <si>
    <t>מצע סוג א' מפוזר בשכבות בעובי שכבה מ- 15 ס"מ ועד 20 ס"מ, לאחר ההידוק בהידוק מבוקר של %100 לפי מודיפייד אאשטו.</t>
  </si>
  <si>
    <t>01.51.06.0000</t>
  </si>
  <si>
    <t>ניקוז</t>
  </si>
  <si>
    <t>01.51.06.0036</t>
  </si>
  <si>
    <t>צינור בטון מזויין אטום לניקוז בקוטר 40 ס"מ דרג 5 בעומק עד 2.0 מ'.</t>
  </si>
  <si>
    <t>01.51.06.0076</t>
  </si>
  <si>
    <t>צינור בטון מזויין אטום לניקוז בקוטר 50 ס"מ דרג 5 בעומק  מ-2.0מ' עד 3.0 מ'.</t>
  </si>
  <si>
    <t>01.51.06.0156</t>
  </si>
  <si>
    <t>צינור בטון מזויין אטום לניקוז בקוטר 60 ס"מ דרג 5 בעומק  מ-3.0מ' עד 4.0 מ'.</t>
  </si>
  <si>
    <t>01.51.06.0180</t>
  </si>
  <si>
    <t>צינור בטון מזויין אטום לניקוז בקוטר 80 ס"מ דרג 1  בעומק  מ-2.0מ' עד 3.0 מ'.</t>
  </si>
  <si>
    <t>01.51.06.0516</t>
  </si>
  <si>
    <t>שוחה מרובעת במידות פנים 100/100 ס"מ, עם תא שיקוע ומכסה ב.ב. קוטר 60 ס"מ, 40 טון ממין D400, בעומק מעל 1.25 מ' ועד 1.75 מ'</t>
  </si>
  <si>
    <t>01.51.06.0520</t>
  </si>
  <si>
    <t>שוחה מרובעת במידות פנים 100/100 ס"מ, עם תא שיקוע ומכסה ב.ב. קוטר 60 ס"מ, 40 טון ממין D400, בעומק מעל  1.75 מ' ועד 2.25 מ'.</t>
  </si>
  <si>
    <t>01.51.06.0536</t>
  </si>
  <si>
    <t>שוחה מלבנית במידות פנים 120/100  ס"מ, עם תא שיקוע ומכסה ב.ב. קוטר 60 ס"מ, 40 טון ממין D400, בעומק מעל 2.25 מ' ועד 2.75 מ'.</t>
  </si>
  <si>
    <t>01.51.06.0592</t>
  </si>
  <si>
    <t>שוחה מרובעת במידות פנים 150/150 ס"מ, עם תא שיקוע ומכסה ב.ב. קוטר 60 ס"מ, 40 טון ממין D400, בעומק מעל 2.25 מ' ועד 2.75 מ'.</t>
  </si>
  <si>
    <t>01.51.06.0596</t>
  </si>
  <si>
    <t>שוחה מרובעת במידות פנים 150/150 ס"מ, עם תא שיקוע ומכסה ב.ב. קוטר 60 ס"מ, 40 טון ממין D400, בעומק מעל 2.75 מ' ועד 3.25 מ'.</t>
  </si>
  <si>
    <t>01.51.06.0600</t>
  </si>
  <si>
    <t>שוחה מרובעת במידות פנים 150/150 ס"מ, עם תא שיקוע ומכסה ב.ב. קוטר 60 ס"מ, 40 טון ממין D400, בעומק מעל 3.25 מ' ועד 3.75 מ'.</t>
  </si>
  <si>
    <t>01.51.06.0632</t>
  </si>
  <si>
    <t>תוספת לשוחה בגין מכסה ב.ב בקוטר 60 ס"מ ממין D-400 במקום קוטר 50 ס"מ ממין D-400</t>
  </si>
  <si>
    <t>01.51.06.0664</t>
  </si>
  <si>
    <t>קולטן ראשי עמוק צמוד לאבן שפה במידות פנים 48/78 ס"מ בגובה 140 ס"מ עם חור לצינור 40 מבטון כדוגמת MD-1 של וולפמן או ש"ע כולל מסגרת ורשת תיקנית מברזל כבדה או חומרים מרוכבים בכפוף לדרישות ת"י 489.</t>
  </si>
  <si>
    <t>01.51.06.0668</t>
  </si>
  <si>
    <t>קולטן צדדי צמוד לאבן שפה במידות פנים 48/78 בגובה 65 ס"מ כדוגמת MD-2 של וולפמן או ש"ע כולל מסגרת ורשת תיקנית C250 מברזל  כבדה או חומרים מרוכבים בכפוף לדרישות ת"י 489.</t>
  </si>
  <si>
    <t>01.51.06.0828</t>
  </si>
  <si>
    <t>מתקני כניסה ויציאה למעבירי מים מבטון מזויין בהתאם למפורט בתכניות.כולל פלדת זיון.</t>
  </si>
  <si>
    <t>01.51.06.0860</t>
  </si>
  <si>
    <t>כוורת גיאווב כולל: ע. עפר, הידוק שתית, כוורת , בטון, וכל שאר המרכיבים ע"פ הפרט לבצוע מושלם</t>
  </si>
  <si>
    <t>01.51.06.0885</t>
  </si>
  <si>
    <t>ריצוף אבן ("ריפרפ") לתעלות ניקוז ,מעבירי מים וכד' לרבות: ע. עפר, הידוק שתית , שכבת מצע, אבן, בטון, וכל שאר המרכיבים ע"פ הפרט לבצוע מושלם</t>
  </si>
  <si>
    <t>01.51.09.0000</t>
  </si>
  <si>
    <t>סימון תמרור</t>
  </si>
  <si>
    <t>01.51.09.0030</t>
  </si>
  <si>
    <t>אספקה והתקנה של עמוד מגולוון לתמרורי דרך מסוג עירוני.</t>
  </si>
  <si>
    <t>01.51.09.0040</t>
  </si>
  <si>
    <t>אספקה והתקנה של תמרורים מסוג עירוני ללא עמוד.</t>
  </si>
  <si>
    <t>01.51.09.0050</t>
  </si>
  <si>
    <t>צביעת קווי הפרדה או הדרכה ברוחב 10 עד 15 ס"מ, בצבע לבן/צהוב/כתום. (מדידה לפי צביעה נטו).</t>
  </si>
  <si>
    <t>01.51.09.0060</t>
  </si>
  <si>
    <t>צביעת איי תנועה, קווים ברוחב מ-20 ס"מ עד 25 ס"מ, לבן/צהוב/כתום מלא (מדידה לפי צביעה נטו).</t>
  </si>
  <si>
    <t>01.51.09.0070</t>
  </si>
  <si>
    <t>צביעת מעברי חציה, קו עצירה או אחרים, ברוחב 30 ס"מ ומעלה בצבע לבן/צהוב/כתום מלא (מדידה לפי צביעה נטו).</t>
  </si>
  <si>
    <t>01.51.09.0110</t>
  </si>
  <si>
    <t>צביעת אבני שפה.</t>
  </si>
  <si>
    <t>01.52.00.0000</t>
  </si>
  <si>
    <t>אספלטים</t>
  </si>
  <si>
    <t>01.52.01.0000</t>
  </si>
  <si>
    <t>01.52.01.0010</t>
  </si>
  <si>
    <t>ריסוס ביטומן יסוד בשיעור 0.8-1.2 ק"ג/מ"ר.</t>
  </si>
  <si>
    <t>01.52.01.0020</t>
  </si>
  <si>
    <t>ריסוס ביטומן מאחה בשיעור 0.3-0.5 ק"ג/מ"ר.</t>
  </si>
  <si>
    <t>01.52.01.0180</t>
  </si>
  <si>
    <t>תא"צ 19 בעובי 5 ס"מ עם אגרגט גס גירי/דולמיטי סוג א' וביטומן PG70-10.</t>
  </si>
  <si>
    <t>01.52.01.0260</t>
  </si>
  <si>
    <t>תא"צ 12.5 בעובי 5 ס"מ עם אגרגט גס גירי/דולמיטי סוג א' וביטומן PG70-10.</t>
  </si>
  <si>
    <t>01.52.01.0295</t>
  </si>
  <si>
    <t>פסי האטה ברוחב 6 מ' מאבנים משתלבות בעובי 8 ס"מ כולל הגבהה עד 7 ס"מ לרבות אבן מעבר בגבול אספלט ,"עיני חתול" כל 0.5 מ' וצביעה , הכל עפ"י הנחיות ופרטי משרד התחבורה</t>
  </si>
  <si>
    <t>01.57.00.0000</t>
  </si>
  <si>
    <t>מים וביוב</t>
  </si>
  <si>
    <t>01.57.01.0000</t>
  </si>
  <si>
    <t>מים</t>
  </si>
  <si>
    <t>01.57.01.0250</t>
  </si>
  <si>
    <t>צינורות פוליאתילן PE100 דרג 16 בקוטר 75 מ"מ</t>
  </si>
  <si>
    <t>01.57.01.0254</t>
  </si>
  <si>
    <t>צינורות פוליאתילן PE100 דרג 16 בקוטר 110 מ"מ</t>
  </si>
  <si>
    <t>01.57.01.0256</t>
  </si>
  <si>
    <t>צינורות פוליאתילן PE100 דרג 16 בקוטר 160 מ"מ</t>
  </si>
  <si>
    <t>01.57.01.0316</t>
  </si>
  <si>
    <t>מגוף טריז רחב/צר קוטר "3</t>
  </si>
  <si>
    <t>01.57.01.0318</t>
  </si>
  <si>
    <t>מגוף טריז רחב/צר קוטר "4</t>
  </si>
  <si>
    <t>01.57.01.0320</t>
  </si>
  <si>
    <t>מגוף טריז רחב/צר קוטר "6</t>
  </si>
  <si>
    <t>01.57.01.0384</t>
  </si>
  <si>
    <t>שסתום אוויר משולב למים קוטר "3/"2</t>
  </si>
  <si>
    <t>01.57.01.0394</t>
  </si>
  <si>
    <t>ברז כיבוי אש (הידרנט) חיצוני קוטר "3 מאוגן ללא מתקן שבירה</t>
  </si>
  <si>
    <t>01.57.01.0464</t>
  </si>
  <si>
    <t>חיבור קו מים חדש מסוג כלשהו בכל קוטר לקו קיים מסוג כלשהו בקוטר "18- "14</t>
  </si>
  <si>
    <t>01.57.01.0488</t>
  </si>
  <si>
    <t>הכנה לחיבור ביתי בודד או חיבור להשקייה בקוטר "3 או "4    (זקיף "4) לפי פרט הסטנדרטי לרבות מעבר מתחת ו\או קיר בטון ו\או גדר קיים עם שרוול פי וי סיט בקוטר 250 מ"מ במקום הנדרש</t>
  </si>
  <si>
    <t>01.57.01.0496</t>
  </si>
  <si>
    <t>הכנה לחיבור ביתי כפול  או חיבור להשקייה בקוטר "3*2  או "4*2   (זקיף "4) לפי פרט הסטנדרטי לרבות מעבר מתחת ו\או קיר בטון ו\או גדר קיים עם שרוול פי וי סיט בקוטר 250 מ"מ במקום הנדרש</t>
  </si>
  <si>
    <t>01.57.02.0000</t>
  </si>
  <si>
    <t>ביוב</t>
  </si>
  <si>
    <t>01.57.02.0058</t>
  </si>
  <si>
    <t>צינורות P.V.C לביוב, מסוג "SN-8" בקוטר 160  מ"מ, לפי ת"י 884, מונחים בקרקע בעומק מ-1.26 ועד 1.75 מ'</t>
  </si>
  <si>
    <t>01.57.02.0060</t>
  </si>
  <si>
    <t>צינורות P.V.C לביוב, מסוג "SN-8" בקוטר 160  מ"מ, לפי ת"י 884, מונחים בקרקע בעומק מ-1.76 ועד 2.25 מ'</t>
  </si>
  <si>
    <t>01.57.02.0062</t>
  </si>
  <si>
    <t>צינורות P.V.C לביוב, מסוג "SN-8" בקוטר 160  מ"מ, לפי ת"י 884, מונחים בקרקע בעומק מ-2.26 ועד 2.75 מ'</t>
  </si>
  <si>
    <t>01.57.02.0064</t>
  </si>
  <si>
    <t>צינורות P.V.C לביוב, מסוג "SN-8" בקוטר 160  מ"מ, לפי ת"י 884, מונחים בקרקע בעומק מ-2.76 ועד 3.25 מ'</t>
  </si>
  <si>
    <t>01.57.02.0066</t>
  </si>
  <si>
    <t>צינורות P.V.C לביוב, מסוג "SN-8" בקוטר 160  מ"מ, לפי ת"י 884, מונחים בקרקע בעומק מ-3.26 ועד 3.75 מ'</t>
  </si>
  <si>
    <t>01.57.02.0076</t>
  </si>
  <si>
    <t>צינורות P.V.C לביוב, מסוג "SN-8" בקוטר 200  מ"מ, לפי ת"י 884, מונחים בקרקע בעומק מ-1.26 ועד 1.75 מ'</t>
  </si>
  <si>
    <t>01.57.02.0078</t>
  </si>
  <si>
    <t>צינורות P.V.C לביוב, מסוג "SN-8" בקוטר 200  מ"מ, לפי ת"י 884, מונחים בקרקע בעומק מ-1.76 ועד 2.25 מ'</t>
  </si>
  <si>
    <t>01.57.02.0080</t>
  </si>
  <si>
    <t>צינורות P.V.C לביוב, מסוג "SN-8" בקוטר 200  מ"מ, לפי ת"י 884, מונחים בקרקע בעומק מ-2.26 ועד 2.75 מ'</t>
  </si>
  <si>
    <t>01.57.02.0082</t>
  </si>
  <si>
    <t>צינורות P.V.C לביוב, מסוג "SN-8" בקוטר 200  מ"מ, לפי ת"י 884, מונחים בקרקע בעומק מ-2.76 ועד 3.25 מ'</t>
  </si>
  <si>
    <t>01.57.02.0084</t>
  </si>
  <si>
    <t>צינורות P.V.C לביוב, מסוג "SN-8" בקוטר 200  מ"מ, לפי ת"י 884, מונחים בקרקע בעומק מ-3.26 ועד 3.75 מ'</t>
  </si>
  <si>
    <t>01.57.02.0086</t>
  </si>
  <si>
    <t>צינורות P.V.C לביוב, מסוג "SN-8" בקוטר 200  מ"מ, לפי ת"י 884, מונחים בקרקע בעומק מ-3.76 ועד 4.25 מ'</t>
  </si>
  <si>
    <t>01.57.02.0088</t>
  </si>
  <si>
    <t>צינורות P.V.C לביוב, מסוג "SN-8" בקוטר 200  מ"מ, לפי ת"י 884, מונחים בקרקע בעומק מ-4.26 ועד 4.75 מ'</t>
  </si>
  <si>
    <t>01.57.02.0090</t>
  </si>
  <si>
    <t>צינורות P.V.C לביוב, מסוג "SN-8" בקוטר 200  מ"מ, לפי ת"י 884, מונחים בקרקע בעומק מ-4.76 ועד 5.25 מ'</t>
  </si>
  <si>
    <t>01.57.02.0096</t>
  </si>
  <si>
    <t>צינורות P.V.C לביוב, מסוג "SN-8" בקוטר 250  מ"מ, לפי ת"י 884, מונחים בקרקע בעומק מ-1.76 ועד 2.25 מ'</t>
  </si>
  <si>
    <t>01.57.02.0098</t>
  </si>
  <si>
    <t>צינורות P.V.C לביוב, מסוג "SN-8" בקוטר 250  מ"מ, לפי ת"י 884, מונחים בקרקע בעומק מ-2.26 ועד 2.75 מ'</t>
  </si>
  <si>
    <t>01.57.02.0100</t>
  </si>
  <si>
    <t>צינורות P.V.C לביוב, מסוג "SN-8" בקוטר 250  מ"מ, לפי ת"י 884, מונחים בקרקע בעומק מ-2.76 ועד 3.25 מ'</t>
  </si>
  <si>
    <t>01.57.02.0102</t>
  </si>
  <si>
    <t>צינורות P.V.C לביוב, מסוג "SN-8" בקוטר 250  מ"מ, לפי ת"י 884, מונחים בקרקע בעומק מ-3.26 ועד 3.75 מ'</t>
  </si>
  <si>
    <t>01.57.02.0104</t>
  </si>
  <si>
    <t>צינורות P.V.C לביוב, מסוג "SN-8" בקוטר 250  מ"מ, לפי ת"י 884, מונחים בקרקע בעומק מ-3.76 ועד 4.25 מ'</t>
  </si>
  <si>
    <t>01.57.02.0106</t>
  </si>
  <si>
    <t>צינורות P.V.C לביוב, מסוג "SN-8" בקוטר 250  מ"מ, לפי ת"י 884, מונחים בקרקע בעומק מ-4.26 ועד 4.75 מ'</t>
  </si>
  <si>
    <t>01.57.02.0108</t>
  </si>
  <si>
    <t>צינורות P.V.C לביוב, מסוג "SN-8" בקוטר 250  מ"מ, לפי ת"י 884, מונחים בקרקע בעומק מ-4.76 ועד 5.25 מ'</t>
  </si>
  <si>
    <t>01.57.02.0540</t>
  </si>
  <si>
    <t>תא בקרה מחוליות טרומיות בקוטר 100 ס"מ ובעומק מ-1.26 ועד 1.75 מטר לרבות תקרה טרומית לעומס 12.5 טון ומכסה לעומס 12.5 טון דוגמת דגם "כרמל 33"  או "כרמל 255 5B1" עם פתח בקוטר 60 ס"מ תוצרת "ולפמן" או ש"ע וסגר יציקת ברזל עם כיתוב ע"פ ובתיאום עם רשות/תאגיד שיכלול סמל,שם הרשות/תאגיד, שם המערכת וכו'.</t>
  </si>
  <si>
    <t>01.57.02.0542</t>
  </si>
  <si>
    <t>תא בקרה מחוליות טרומיות בקוטר 100 ס"מ ובעומק מ-1.76 ועד 2.25 מטר לרבות תקרה טרומית לעומס 12.5 טון ומכסה לעומס 12.5 טון דוגמת דגם "כרמל 33"  או כרמל B125 55" עם פתח בקוטר 60 ס"מ תוצרת "ולפמן" או ש"ע וסגר יציקת ברזל עם כיתוב ע"פ ובתיאום עם רשות/תאגיד שיכלול סמל,שם הרשות/תאגיד, שם המערכת וכו'.</t>
  </si>
  <si>
    <t>01.57.02.0544</t>
  </si>
  <si>
    <t>תא בקרה מחוליות טרומיות בקוטר 100 ס"מ ובעומק מ-2.26 ועד 2.75 מטר לרבות תקרה טרומית לעומס 12.5 טון ומכסה לעומס 12.5 טון דוגמת דגם "כרמל 33"  או  "כרמל 55 B125" עם פתח בקוטר 60 ס"מ תוצרת "ולפמן" או ש"ע וסגר יציקת ברזל עם כיתוב ע"פ ובתיאום עם רשות/תאגיד שיכלול סמל,שם הרשות/תאגיד, שם המערכת וכו'.</t>
  </si>
  <si>
    <t>01.57.02.0548</t>
  </si>
  <si>
    <t>תא בקרה מחוליות טרומיות בקוטר 125 ס"מ ובעומק מ-2.76 ועד 3.25 מטר לרבות תקרה טרומית לעומס 12.5 טון ומכסה לעומס 12.5 טון דוגמת דגם "כרמל 33"  או "כרמל 255 5B1" עם פתח בקוטר 60 ס"מ תוצרת "ולפמן" או ש"ע וסגר יציקת ברזל עם כיתוב ע"פ ובתיאום עם רשות/תאגיד שיכלול סמל,שם הרשות/תאגיד, שם המערכת וכו'.</t>
  </si>
  <si>
    <t>01.57.02.0550</t>
  </si>
  <si>
    <t>תא בקרה מחוליות טרומיות בקוטר 125 ס"מ ובעומק מ-3.26 ועד 3.75 מטר לרבות תקרה טרומית לעומס 12.5 טון ומכסה לעומס 12.5 טון דוגמת דגם "כרמל 33"  או "כרמל 255 5B1" עם פתח בקוטר 60 ס"מ תוצרת "ולפמן" או ש"ע וסגר יציקת ברזל עם כיתוב ע"פ ובתיאום עם רשות/תאגיד שיכלול סמל,שם הרשות/תאגיד, שם המערכת וכו'.</t>
  </si>
  <si>
    <t>01.57.02.0552</t>
  </si>
  <si>
    <t>תא בקרה מחוליות טרומיות בקוטר 125 ס"מ ובעומק מ- 3.75 ועד 4.25 מטר לרבות תקרה טרומית לעומס 12.5 טון ומכסה לעומס 12.5 טון דוגמת דגם "כרמל 33" או "כרמל 255 5B1"  עם פתח בקוטר 60 ס"מ תוצרת "ולפמן" או ש"ע וסגר יציקת ברזל עם כיתוב ע"פ ובתיאום עם רשות\תאגיד שיכלול סמל,שם הרשות\תאגיד, שם המערכת וכו'.</t>
  </si>
  <si>
    <t>01.57.02.0554</t>
  </si>
  <si>
    <t>תא בקרה מחוליות טרומיות בקוטר 125 ס"מ ובעומק מ-4.25 ועד 4.75 מטר לרבות תקרה טרומית לעומס 12.5 טון ומכסה לעומס 12.5 טון דוגמת דגם "כרמל 33" או "כרמל B125 55" עם פתח בקוטר 60 ס"מ תוצרת "ולפמן" או ש"ע וסגר יציקת ברזל עם כיתוב ע"פ ובתיאום עם רשות\תאגיד שיכלול סמל,שם הרשות\תאגיד, שם המערכת וכו'.</t>
  </si>
  <si>
    <t>01.57.02.0562</t>
  </si>
  <si>
    <t>תא בקרה מחוליות טרומיות בקוטר 150 ס"מ ובעומק מ-4.75 ועד 5.25 מטר לרבות תקרה טרומית לעומס 12.5 טון ומכסה לעומס 12.5 טון דוגמת דגם "כרמל 33" או "כרמל B125 55" עם פתח בקוטר 60 ס"מ תוצרת "ולפמן" או ש"ע וסגר יציקת ברזל עם כיתוב ע"פ ובתיאום עם רשות\תאגיד שיכלול סמל,שם הרשות\תאגיד, שם המערכת וכו'.</t>
  </si>
  <si>
    <t>01.57.02.0596</t>
  </si>
  <si>
    <t>תוספת מחיר לתא בקרה בקוטר 100 ס"מ עבור תקרות ומכסים לעומס 40 טון דוגמת דגם כרמל 33  או כרמל 55 תוצרת ולפמן או ש"י עם סגר יציקת ברזל</t>
  </si>
  <si>
    <t>01.57.02.0598</t>
  </si>
  <si>
    <t>תוספת מחיר לתא בקרה בקוטר 125 ס"מ עבור תקרות ומכסים לעומס 40 טון דוגמת דגם כרמל 33 או כרמל 55 תוצרת ולפמן או ש"י עם סגר יציקת ברזל</t>
  </si>
  <si>
    <t>01.57.02.0600</t>
  </si>
  <si>
    <t>תוספת מחיר לתא בקרה בקוטר 150 ס"מ עבור תקרות ומכסים לעומס 40 טון דוגמת דגם כרמל 33 או כרמל 55 תוצרת ולפמן או ש"י עם סגר יציקת ברזל</t>
  </si>
  <si>
    <t>01.57.02.0614</t>
  </si>
  <si>
    <t>תוספת למחיר שוחה בכל קוטר עבור מפל חיצוני לביוב בקוטר 160 מ"מ ובכל עומק בהתאם לפרט</t>
  </si>
  <si>
    <t>01.57.02.0616</t>
  </si>
  <si>
    <t>תוספת למחיר שוחה בכל קוטר עבור מפל חיצוני לביוב בקוטר 200 מ"מ ובכל עומק בהתאם לפרט</t>
  </si>
  <si>
    <t>01.57.02.0618</t>
  </si>
  <si>
    <t>תוספת למחיר שוחה בכל קוטר עבור מפל חיצוני לביוב בקוטר 250 מ"מ ובכל עומק בהתאם לפרט</t>
  </si>
  <si>
    <t>01.57.02.0628</t>
  </si>
  <si>
    <t>חיבור צינור ביוב בקטרים "8 לשוחה קיימת לרבות כל עבודות החפירה, עבודות החיבור, שאיבות, הטיית שפכים, החומרים הדרושים ועיבוד המתעל בשלמות</t>
  </si>
  <si>
    <t>01.57.02.0660</t>
  </si>
  <si>
    <t>הכנה לחיבור מגרש לביוב מצינור פי וי סי SN8   לפי ת"י 884 בקוטר 160 מ"מ ובכל עומק לרבות סגירת קצה הצינור בפקק פי וי סי, מעבר דרך או מתחת לקיר בטון\גדר וכל ההכנות והסידורים לצילום וידאו, וכן בזנט עם מספר המגרש בגובה 1.2 מטר</t>
  </si>
  <si>
    <t>01.57.02.0910</t>
  </si>
  <si>
    <t>צינורות P.V.C לביוב, מסוג "SN-8" בקוטר 250  מ"מ, לפי ת"י 884, מונחים בקרקע בעומק מ-5.26 ועד 5.75 מ'</t>
  </si>
  <si>
    <t>01.57.02.0912</t>
  </si>
  <si>
    <t>צינורות P.V.C לביוב, מסוג "SN-8" בקוטר 250  מ"מ, לפי ת"י 884, מונחים בקרקע בעומק מ-5.76 ועד 6.25 מ'</t>
  </si>
  <si>
    <t>01.57.02.0914</t>
  </si>
  <si>
    <t>צינורות P.V.C לביוב, מסוג "SN-8" בקוטר 250  מ"מ, לפי ת"י 884, מונחים בקרקע בעומק מ-6.26 ועד 6.75 מ'</t>
  </si>
  <si>
    <t>01.57.02.0962</t>
  </si>
  <si>
    <t>תא בקרה מחוליות טרומיות בקוטר 150 ס"מ ובעומק מ-6.25 ועד 6.75 מטר לרבות תקרה טרומית לעומס 12.5 טון ומכסה לעומס 12.5 טון דוגמת דגם "כרמל 33" או "כרמל B125 55" עם פתח בקוטר 60 ס"מ תוצרת "ולפמן" או ש"ע וסגר יציקת ברזל עם כיתוב ע"פ ובתיאום עם רשות\תאגיד שיכלול סמל,שם הרשות\תאגיד, שם המערכת וכו'.</t>
  </si>
  <si>
    <t>02.00.00.0000</t>
  </si>
  <si>
    <t>הרחבת הישוב שלב ב'</t>
  </si>
  <si>
    <t>02.02.00.0000</t>
  </si>
  <si>
    <t>02.02.01.0000</t>
  </si>
  <si>
    <t>פרק 2.1 קירות תומכי כביש</t>
  </si>
  <si>
    <t>02.02.01.0025</t>
  </si>
  <si>
    <t>02.02.01.0060</t>
  </si>
  <si>
    <t>02.08.00.0000</t>
  </si>
  <si>
    <t>02.08.01.0000</t>
  </si>
  <si>
    <t>02.08.01.0010</t>
  </si>
  <si>
    <t>02.08.01.0020</t>
  </si>
  <si>
    <t>02.08.01.0030</t>
  </si>
  <si>
    <t>02.08.01.0040</t>
  </si>
  <si>
    <t>02.08.01.0050</t>
  </si>
  <si>
    <t>02.08.01.0060</t>
  </si>
  <si>
    <t>02.08.01.0070</t>
  </si>
  <si>
    <t>חפירת ו/או חציבת תעלות כבלים בכלים או בידיים  כולל ריפוד וכיסוי חול עד תחתית מבנה כביש, מילוי החפירה, החזרת השטח לקדמותו וסילוק עודפי אדמה התעלה בעומק 100 ס"מ ורוחב 40 ס"מ (ללא צינור).</t>
  </si>
  <si>
    <t>02.08.01.0090</t>
  </si>
  <si>
    <t>פתיחת כביש קיים לצורך הנחת צינורות כולל חפירה/חציבה ומילוי התעלה בחול עד תחתית מבנה כביש,תיקון הכביש והחזרת המצב לקדמותו.</t>
  </si>
  <si>
    <t>02.08.01.0100</t>
  </si>
  <si>
    <t>02.08.01.0110</t>
  </si>
  <si>
    <t>02.08.01.0120</t>
  </si>
  <si>
    <t>02.08.01.0130</t>
  </si>
  <si>
    <t>02.08.01.0140</t>
  </si>
  <si>
    <t>02.08.01.0150</t>
  </si>
  <si>
    <t>02.08.01.0160</t>
  </si>
  <si>
    <t>02.08.01.0180</t>
  </si>
  <si>
    <t>02.08.01.0210</t>
  </si>
  <si>
    <t>02.08.02.0000</t>
  </si>
  <si>
    <t>02.08.02.0010</t>
  </si>
  <si>
    <t>02.08.02.0020</t>
  </si>
  <si>
    <t>לפני קניית הציוד יש לתאם את סוגי וכמות עמודי וגופי התאורה סופית עם האדריכל. המזמין שומר לעצמו את הזכות לספק את הציוד כולו או בחלקו בלי לפגוע במחיר היחידה.</t>
  </si>
  <si>
    <t>02.08.02.0030</t>
  </si>
  <si>
    <t>02.08.02.0040</t>
  </si>
  <si>
    <t>02.08.02.0050</t>
  </si>
  <si>
    <t>02.08.02.0060</t>
  </si>
  <si>
    <t>02.08.02.0070</t>
  </si>
  <si>
    <t>02.08.02.0080</t>
  </si>
  <si>
    <t>02.08.02.0090</t>
  </si>
  <si>
    <t>02.08.02.0100</t>
  </si>
  <si>
    <t>02.08.04.0000</t>
  </si>
  <si>
    <t>02.08.04.0010</t>
  </si>
  <si>
    <t>02.08.04.0020</t>
  </si>
  <si>
    <t>02.08.04.0030</t>
  </si>
  <si>
    <t>02.08.04.0040</t>
  </si>
  <si>
    <t>02.08.04.0050</t>
  </si>
  <si>
    <t>חפירה ו/או חציבה של תעלות לכבלים ו/או לצינורות בכלים כולל ריפוד וכיסוי חול עד תחתית מבנה,מילוי התעלה,החזרת השטח לקדמותו וסילוק עודפי אדמה החפירה בעומק 110-120 ס"מ ורוחב עד 100 ס"מ המחיר ללא צינור.</t>
  </si>
  <si>
    <t>02.08.04.0060</t>
  </si>
  <si>
    <t>חפירה ו/או חציבה כנ"ל אך עבור ביצוע חציית כביש (הכנות עבור חברת החשמל) בעומק 150-160 ס"מ ורוחב עד 60 ס"מ המחיר ללא צינור.</t>
  </si>
  <si>
    <t>02.08.04.0080</t>
  </si>
  <si>
    <t>02.08.04.0090</t>
  </si>
  <si>
    <t>צינור P.V.C בקוטר "4,עובי דופן 5.3 מ"מ והנחתו בתעלה מוכנה כולל כל האביזרים, חיבורים אטומים בין הצינורות וחבל משיכה מניילון שזור בקוטר 8 מ"מ, קומפלטה (הצינור מאושר ע"י חברת החשמל) .</t>
  </si>
  <si>
    <t>02.08.05.0000</t>
  </si>
  <si>
    <t>02.08.05.0010</t>
  </si>
  <si>
    <t>02.08.05.0020</t>
  </si>
  <si>
    <t>02.08.05.0030</t>
  </si>
  <si>
    <t>חפירת/חציבת תעלות לכבלים ו/או לצינורות תקשורת בכלים כולל ריפוד וכיסוי חול עד תחתית מבנה כביש,מילוי החפירה,החזרת השטח לקדמותו וסילוק עודפי אדמה החפירה בעומק עד 100 ס"מ ברוחב של 40 ס"מ המחיר ללא צינור (לפי מפרט בזק ובאישורם) - באישור המפקח בלבד !!! .</t>
  </si>
  <si>
    <t>02.08.05.0040</t>
  </si>
  <si>
    <t>חפירה ו/או חציבה כנ"ל אך עבור ביצוע חציית כביש (הכנות עבור חברת  בזק) בעומק 100-110 ס"מ ורוחב עד 40 ס"מ המחיר ללא צינור (באישור המפקח בלבד !!!).</t>
  </si>
  <si>
    <t>02.08.05.0060</t>
  </si>
  <si>
    <t>פתיחת כביש קיים לצורך הנחת צינורות תקשורת כולל חפירה/ חציבה מילוי התעלה,תיקון הכביש והחזרת המצב לקדמותו לפי המחיר ללא צינור.</t>
  </si>
  <si>
    <t>02.08.05.0070</t>
  </si>
  <si>
    <t>צינור פוליאתילן בהתאם לאיפיון בזק כולל חומרי חיבור וחוטי משיכה בקוטר 50 מ"מ י.ק.ע 13.5 מאושר ע"י בזק והמפקח !!!.</t>
  </si>
  <si>
    <t>02.08.05.0080</t>
  </si>
  <si>
    <t>02.08.05.0090</t>
  </si>
  <si>
    <t>שרוול לחצית כביש בחפירה מוכנה מצינור פי.וי.סי.קשיח קוטר 110 מ"מ עובי דופן 5.4 מ"מ כולל חוט משיכה וסימון בקצוות השרוול וסרט סימון תקני.</t>
  </si>
  <si>
    <t>02.08.05.0100</t>
  </si>
  <si>
    <t>ארון פוליאסטר דגם ORM-863B עבור "בזק" במידות : רוחב 600 מ"מ גובה 800 מ"מ עומק 300 מ"מ, כולל התקנת הארון בנישה המיועדת עבורו הארון כדוגמת תוצרת "ארלייט" עם מנעול חצי צלינדר דגם בז"ק או שווה ערך מאושר ע"י בזק על הקבלן לאשר סופית את גודל הארון בחברת בזק.</t>
  </si>
  <si>
    <t>02.08.05.0110</t>
  </si>
  <si>
    <t>02.08.05.0111</t>
  </si>
  <si>
    <t>02.08.05.0120</t>
  </si>
  <si>
    <t>02.08.05.0130</t>
  </si>
  <si>
    <t>02.08.05.0131</t>
  </si>
  <si>
    <t>02.08.05.0150</t>
  </si>
  <si>
    <t>02.08.05.0160</t>
  </si>
  <si>
    <t>חפירה/חציבה ובניה תא בקרה תיקני של "בזק" דגם "P" מאושר ע"י בזק כולל המסגרת והמכסה,כולל חפירה/חציבה והתקנה בשטח - לרבות כל חומרי ואביזרי העזר הדרושים להכנסת הצנרת - קומפלט.</t>
  </si>
  <si>
    <t>02.08.05.0170</t>
  </si>
  <si>
    <t>02.39.00.0000</t>
  </si>
  <si>
    <t>02.39.01.0000</t>
  </si>
  <si>
    <t>02.39.01.0309</t>
  </si>
  <si>
    <t>02.39.01.0560</t>
  </si>
  <si>
    <t>02.39.01.0640</t>
  </si>
  <si>
    <t>02.39.01.0700</t>
  </si>
  <si>
    <t>02.39.01.0760</t>
  </si>
  <si>
    <t>02.39.02.0000</t>
  </si>
  <si>
    <t>02.39.02.0011</t>
  </si>
  <si>
    <t>02.40.00.0000</t>
  </si>
  <si>
    <t>02.40.01.0000</t>
  </si>
  <si>
    <t>02.40.01.0010</t>
  </si>
  <si>
    <t>02.40.01.0020</t>
  </si>
  <si>
    <t>02.40.01.0030</t>
  </si>
  <si>
    <t>02.40.02.0000</t>
  </si>
  <si>
    <t>02.40.02.0011</t>
  </si>
  <si>
    <t>חפירה/חציבה עבור כבישים, שצפים, מדרכות, שבילים,ותעלות בכל סוג חומר ובכל כמות (קטנה/גדולה) והובלה למילוי בכל תחום העבודה, במגרשים,שצפי"ם, ופיזור בשכבות של 20 ס"מ, ו/או סילוק למקום מאושר</t>
  </si>
  <si>
    <t>02.40.02.0021</t>
  </si>
  <si>
    <t>02.40.02.0030</t>
  </si>
  <si>
    <t>מלוי בקרקע מקומית כולל פיזור והידוק  לא מבוקר בשכבות בעובי 20 ס"מ בשצ"פ</t>
  </si>
  <si>
    <t>02.40.03.0000</t>
  </si>
  <si>
    <t>02.40.03.0005</t>
  </si>
  <si>
    <t>02.40.03.0010</t>
  </si>
  <si>
    <t>02.40.04.0000</t>
  </si>
  <si>
    <t>02.40.04.0010</t>
  </si>
  <si>
    <t>02.40.04.0030</t>
  </si>
  <si>
    <t>02.40.04.0050</t>
  </si>
  <si>
    <t>02.40.04.0070</t>
  </si>
  <si>
    <t>02.40.04.0080</t>
  </si>
  <si>
    <t>02.40.04.0090</t>
  </si>
  <si>
    <t>02.40.05.0000</t>
  </si>
  <si>
    <t>02.40.05.0010</t>
  </si>
  <si>
    <t>02.40.05.0020</t>
  </si>
  <si>
    <t>02.40.05.0040</t>
  </si>
  <si>
    <t>02.40.06.0000</t>
  </si>
  <si>
    <t>02.40.06.0030</t>
  </si>
  <si>
    <t>02.40.06.0040</t>
  </si>
  <si>
    <t>02.40.07.0000</t>
  </si>
  <si>
    <t>02.40.07.0010</t>
  </si>
  <si>
    <t>02.40.07.0020</t>
  </si>
  <si>
    <t>02.40.07.0030</t>
  </si>
  <si>
    <t>02.40.07.0040</t>
  </si>
  <si>
    <t>02.40.07.0050</t>
  </si>
  <si>
    <t>02.40.07.0060</t>
  </si>
  <si>
    <t>02.40.07.0070</t>
  </si>
  <si>
    <t>02.40.07.0080</t>
  </si>
  <si>
    <t>02.40.07.0090</t>
  </si>
  <si>
    <t>02.40.07.0100</t>
  </si>
  <si>
    <t>02.40.08.0000</t>
  </si>
  <si>
    <t>02.40.08.0011</t>
  </si>
  <si>
    <t>02.40.08.0012</t>
  </si>
  <si>
    <t>02.40.08.0030</t>
  </si>
  <si>
    <t>02.40.08.0040</t>
  </si>
  <si>
    <t>02.41.00.0000</t>
  </si>
  <si>
    <t>02.41.01.0000</t>
  </si>
  <si>
    <t>02.41.01.0013</t>
  </si>
  <si>
    <t>02.41.02.0000</t>
  </si>
  <si>
    <t>02.41.02.0055</t>
  </si>
  <si>
    <t>02.41.02.0065</t>
  </si>
  <si>
    <t>02.41.02.0070</t>
  </si>
  <si>
    <t>02.41.02.0075</t>
  </si>
  <si>
    <t>02.41.02.0080</t>
  </si>
  <si>
    <t>02.41.02.0085</t>
  </si>
  <si>
    <t>02.41.02.0141</t>
  </si>
  <si>
    <t>02.41.02.0144</t>
  </si>
  <si>
    <t>02.41.02.0160</t>
  </si>
  <si>
    <t>02.41.02.0200</t>
  </si>
  <si>
    <t>02.41.02.0201</t>
  </si>
  <si>
    <t>02.41.02.0220</t>
  </si>
  <si>
    <t>02.41.02.0221</t>
  </si>
  <si>
    <t>02.41.02.0235</t>
  </si>
  <si>
    <t>02.41.02.0265</t>
  </si>
  <si>
    <t>02.41.02.0310</t>
  </si>
  <si>
    <t>ראש מערכת קוטר "2 לטפטוף והמטרה ללא הפעלות מופעל ע"י בקר השקיה לפי כמות,כולל מד לחץ,מגוף הידראולי ראשי מברונזה,מד מים עם פלט חשמלי או הידרומטר,שני מנים,מקטין לחץ,וסת לחץ,משחרר אויר אוטומטי כדוגמת א.ר.י או שו"ע,מגוף אלכסון,ברז גן "3/4 יציאה למי פיקוד וברזיה ואביזרי חיבור מודולרים מסוג פלאסון/שו"ע</t>
  </si>
  <si>
    <t>02.41.02.0360</t>
  </si>
  <si>
    <t>02.41.02.0365</t>
  </si>
  <si>
    <t>02.41.02.0370</t>
  </si>
  <si>
    <t>02.41.02.0415</t>
  </si>
  <si>
    <t>02.41.02.0430</t>
  </si>
  <si>
    <t>02.41.02.0450</t>
  </si>
  <si>
    <t>02.41.02.0455</t>
  </si>
  <si>
    <t>02.41.02.0460</t>
  </si>
  <si>
    <t>02.41.02.0470</t>
  </si>
  <si>
    <t>02.41.02.0505</t>
  </si>
  <si>
    <t>02.41.02.0530</t>
  </si>
  <si>
    <t>02.41.03.0000</t>
  </si>
  <si>
    <t>02.41.03.0040</t>
  </si>
  <si>
    <t>02.41.03.0050</t>
  </si>
  <si>
    <t>02.41.03.0070</t>
  </si>
  <si>
    <t>02.41.03.0105</t>
  </si>
  <si>
    <t>02.41.03.0110</t>
  </si>
  <si>
    <t>02.41.03.0165</t>
  </si>
  <si>
    <t>02.41.03.0172</t>
  </si>
  <si>
    <t>02.41.03.0280</t>
  </si>
  <si>
    <t>02.51.00.0000</t>
  </si>
  <si>
    <t>02.51.01.0000</t>
  </si>
  <si>
    <t>02.51.01.0025</t>
  </si>
  <si>
    <t>02.51.01.0030</t>
  </si>
  <si>
    <t>02.51.01.0040</t>
  </si>
  <si>
    <t>02.51.01.0050</t>
  </si>
  <si>
    <t>02.51.01.0070</t>
  </si>
  <si>
    <t>02.51.01.0071</t>
  </si>
  <si>
    <t>02.51.01.0072</t>
  </si>
  <si>
    <t>02.51.01.0073</t>
  </si>
  <si>
    <t>02.51.01.0074</t>
  </si>
  <si>
    <t>02.51.02.0000</t>
  </si>
  <si>
    <t>02.51.02.0140</t>
  </si>
  <si>
    <t>02.51.02.0160</t>
  </si>
  <si>
    <t>02.51.02.0260</t>
  </si>
  <si>
    <t>02.51.03.0000</t>
  </si>
  <si>
    <t>02.51.03.0120</t>
  </si>
  <si>
    <t>02.51.06.0000</t>
  </si>
  <si>
    <t>02.51.06.0036</t>
  </si>
  <si>
    <t>02.51.06.0076</t>
  </si>
  <si>
    <t>02.51.06.0156</t>
  </si>
  <si>
    <t>02.51.06.0180</t>
  </si>
  <si>
    <t>02.51.06.0520</t>
  </si>
  <si>
    <t>שוחה מרובעת במידות פנים 100/100 ס"מ, עם תא שיקוע ומכסה ב.ב. קוטר 60 ס"מ, 40 טון ממין D400, בעומק עד 2.25 מ'.</t>
  </si>
  <si>
    <t>02.51.06.0536</t>
  </si>
  <si>
    <t>שוחה מלבנית במידות פנים 120/100  ס"מ, עם תא שיקוע ומכסה ב.ב. קוטר 60 ס"מ, 40 טון ממין D400, בעומק עד 2.75 מ'.</t>
  </si>
  <si>
    <t>02.51.06.0592</t>
  </si>
  <si>
    <t>שוחה מרובעת במידות פנים 150/150 ס"מ, עם תא שיקוע ומכסה ב.ב. קוטר 60 ס"מ, 40 טון ממין D400, בעומק עד 2.75 מ'.</t>
  </si>
  <si>
    <t>02.51.06.0596</t>
  </si>
  <si>
    <t>שוחה מרובעת במידות פנים 150/150 ס"מ, עם תא שיקוע ומכסה ב.ב. קוטר 60 ס"מ, 40 טון ממין D400, בעומק עד 3.25 מ'.</t>
  </si>
  <si>
    <t>02.51.06.0600</t>
  </si>
  <si>
    <t>שוחה מרובעת במידות פנים 150/150 ס"מ, עם תא שיקוע ומכסה ב.ב. קוטר 60 ס"מ, 40 טון ממין D400, בעומק עד 3.75 מ'.</t>
  </si>
  <si>
    <t>02.51.06.0664</t>
  </si>
  <si>
    <t>02.51.06.0668</t>
  </si>
  <si>
    <t>02.51.06.0708</t>
  </si>
  <si>
    <t>תוספת למחיר קולטן עבור אבן שפה מיצקת ברזל בגובה 15 ס"מ מהמיסעה דגם MZ-TL-90 של וולפמן או ש"ע.</t>
  </si>
  <si>
    <t>02.51.06.0828</t>
  </si>
  <si>
    <t>02.51.06.0860</t>
  </si>
  <si>
    <t>02.51.06.0885</t>
  </si>
  <si>
    <t>02.51.09.0000</t>
  </si>
  <si>
    <t>02.51.09.0030</t>
  </si>
  <si>
    <t>02.51.09.0040</t>
  </si>
  <si>
    <t>02.51.09.0050</t>
  </si>
  <si>
    <t>02.51.09.0060</t>
  </si>
  <si>
    <t>02.51.09.0070</t>
  </si>
  <si>
    <t>02.51.09.0110</t>
  </si>
  <si>
    <t>02.52.00.0000</t>
  </si>
  <si>
    <t>02.52.01.0000</t>
  </si>
  <si>
    <t>02.52.01.0010</t>
  </si>
  <si>
    <t>02.52.01.0020</t>
  </si>
  <si>
    <t>02.52.01.0180</t>
  </si>
  <si>
    <t>02.52.01.0260</t>
  </si>
  <si>
    <t>02.52.01.0295</t>
  </si>
  <si>
    <t>02.57.00.0000</t>
  </si>
  <si>
    <t>02.57.01.0000</t>
  </si>
  <si>
    <t>02.57.01.0250</t>
  </si>
  <si>
    <t>02.57.01.0254</t>
  </si>
  <si>
    <t>02.57.01.0256</t>
  </si>
  <si>
    <t>02.57.01.0318</t>
  </si>
  <si>
    <t>02.57.01.0320</t>
  </si>
  <si>
    <t>02.57.01.0395</t>
  </si>
  <si>
    <t>02.57.01.0464</t>
  </si>
  <si>
    <t>02.57.01.0488</t>
  </si>
  <si>
    <t>02.57.01.0496</t>
  </si>
  <si>
    <t>02.57.02.0000</t>
  </si>
  <si>
    <t>02.57.02.0058</t>
  </si>
  <si>
    <t>02.57.02.0060</t>
  </si>
  <si>
    <t>02.57.02.0062</t>
  </si>
  <si>
    <t>02.57.02.0064</t>
  </si>
  <si>
    <t>02.57.02.0066</t>
  </si>
  <si>
    <t>02.57.02.0076</t>
  </si>
  <si>
    <t>02.57.02.0078</t>
  </si>
  <si>
    <t>02.57.02.0080</t>
  </si>
  <si>
    <t>צינורות P.V.C לביוב, מסוג "SN-8" בקוטר 200  מ"מ, לפי ת"י 884, מונחים בקרקע בעומק מ-2.26 ועד 3.75 מ'</t>
  </si>
  <si>
    <t>02.57.02.0540</t>
  </si>
  <si>
    <t>02.57.02.0542</t>
  </si>
  <si>
    <t>02.57.02.0544</t>
  </si>
  <si>
    <t>02.57.02.0548</t>
  </si>
  <si>
    <t>02.57.02.0550</t>
  </si>
  <si>
    <t>02.57.02.0596</t>
  </si>
  <si>
    <t>02.57.02.0614</t>
  </si>
  <si>
    <t>02.57.02.0616</t>
  </si>
  <si>
    <t>02.57.02.0661</t>
  </si>
  <si>
    <t>03.00.00.0000</t>
  </si>
  <si>
    <t>דרך פטרולים</t>
  </si>
  <si>
    <t>03.08.00.0000</t>
  </si>
  <si>
    <t>תאורת גדר היקפית (תאורת בטחון).</t>
  </si>
  <si>
    <t>03.08.01.0000</t>
  </si>
  <si>
    <t>תאורת גדר.</t>
  </si>
  <si>
    <t>03.08.01.0010</t>
  </si>
  <si>
    <t>03.08.01.0020</t>
  </si>
  <si>
    <t>עמוד עץ אורן אדום בגובה 8.5 מ' העמוד יטופל נגד מזיקים וטפילים. העמוד יותקן בקרקע בעומק של 1.5 מ' ויצבע בצבע ביטומני. העמוד יהיה ישר ללא בטן וסדקים.</t>
  </si>
  <si>
    <t>03.08.01.0030</t>
  </si>
  <si>
    <t>עמוד עץ משען מסוג עץ אורן אדום בגובה 8.5 מ' העמוד יטופל נגד מזיקים וטפילים. העמוד יותקן בקרקע בעומק של 1.5 מ ויצבע בצבע ביטומני. העמוד יהיה ישר ללא בטן וסדקים.</t>
  </si>
  <si>
    <t>03.08.01.0040</t>
  </si>
  <si>
    <t>זרוע יחידה לעמוד עץ עשויה מצינור פלדה טבולה באבץ חם בקוטר "2 ובאורך עד 100 ס"מ מחוברת לעמוד עץ .</t>
  </si>
  <si>
    <t>03.08.01.0050</t>
  </si>
  <si>
    <t>רשת מתיל אווירי מבודד בעל תקן צרפתי NFC33-020 בחתך 4x25 ממ"ר, בידוד XLPE שחור עמיד UV, לרבות מתלים, ווי תליה, מהדקים,אבזרי מתיחה וסופיות</t>
  </si>
  <si>
    <t>03.08.01.0060</t>
  </si>
  <si>
    <t>עוגן יחיד לקרקע עבור עמוד בגובה 8.5 מ' ע"י כבל פלדה, חתך התיל 70 ממ"ר</t>
  </si>
  <si>
    <t>03.08.01.0070</t>
  </si>
  <si>
    <t>עוגן כפול לקרקע עבור עמוד בגובה 8.5 מ' ע"י כבלי פלדה, חתך התילים 70x2 ממ"ר</t>
  </si>
  <si>
    <t>03.08.01.0080</t>
  </si>
  <si>
    <t>תיל שזור מפלדה עבור עוגן אווירי / תיל נושא, בחתך 70 ממ"ר</t>
  </si>
  <si>
    <t>03.08.01.0090</t>
  </si>
  <si>
    <t>פרוק שדה של רשת עילית קיימת - תאורת גדר מתיל אלומיניום או מתיל נחושת או מכבל אוירי (יחידה=שדה) כולל פירוק העמודים,פנסים מוליכים והעברת החומר מהפירוק לנציג המזמין בכל מקום בתחום המשק ע"פ הנחית המפקח.</t>
  </si>
  <si>
    <t>03.08.01.0100</t>
  </si>
  <si>
    <t>]חיבור רשת תאורה חדשה לרשת תאורה קיימת כולל את כל חומרי ואביזרי העזר הדרושים לביצוע החיבור החשמלי.</t>
  </si>
  <si>
    <t>03.08.01.0110</t>
  </si>
  <si>
    <t>תעלות מגן מפח מגולוון בעובי 1.5 מ"מ לפחות בחתך עד 6X6 ס"מ לכבלים על עמוד או קיר 2.30 מטר אורך</t>
  </si>
  <si>
    <t>03.08.01.0120</t>
  </si>
  <si>
    <t>גוף תאורה בטכנולוגית לד תוצרת Vizulo, עשוי מיציקת אלומיניום, אשר עבר תהליך אנטי קוריוזי וצבוע בצבע אפוקסי בתנור IP66 זכוכית מחוסמת IK08. הספק חשמלי מקסימלי של עד  110 וואט, עם 48 לדים, בזרם חשמלי מקסימלי של 700mA מכוון להספק ולזרם הנדרש בהתאם לתכנוני התאורה. מקדם מסירת צבע 70&lt;CRI. דרייבר תוצרת: Osram / Tridonik עם תכונת Dali מובנת בדרייבר. לדים תוצרת: Osram / Lumiled. מגן נחשולי מתח תוצרת פיליפס דגם: Xtreme Surge Protector 10KV/10KA, עבור I ClassI / I. בעל התקנים הבאים לגופי תאורת לד: ת"י 20 חלק 2.2 עבור Class I וגם Class II כולל SPD, אישורCB Test repoet ב 50 מעלות, תקן פוטוביולוגי IEC 62471מקבוצת סיכון RG0. אורך חיים של גוף התאורה 66,000 שעות לפי L90 בטמפרטורה של 50 מעלות צלסיוס, מבוסס על דוחTM 21 של הגוף תאורה. אישור ENEC לגוף התאורה. מאושר ע"י פיקוד העורף לתאורת בטחון.</t>
  </si>
  <si>
    <t>03.08.01.0130</t>
  </si>
  <si>
    <t>חפירת/חציבה של  תעלות באדמה לכבלים ו/או לצנרת חשמל בכלים ו/או בידיים בעומק עד 100 ס"מ וברוחב עד 60 ס"מ לרבות ריפוד וכיסוי חול, מילוי החפירה.</t>
  </si>
  <si>
    <t>03.08.01.0140</t>
  </si>
  <si>
    <t>צינור שרשורי דו שכבתי דגם "COBRA" או שווה ערך מאושר בקוטר 75 מ"מ  (פנימי 72 מ"מ)  בחפירה מוכנה כולל חוט משיכה.</t>
  </si>
  <si>
    <t>03.08.01.0150</t>
  </si>
  <si>
    <t>אספקה לאתר של ארגז הסתעפות ואבטחה מותקן על עמוד עץ, אטום בדרגת הגנה IP-65 במידות חוץ 160*220*300 מ"מ, עשוי מפוליאסטר משוריין או קופסת  CI ומתאים להתקנה בתנאי חוץ, לרבות מא"ז חצי אוטומטי עם ניתוק האפס עד 16 אמפר.</t>
  </si>
  <si>
    <t>03.08.01.0160</t>
  </si>
  <si>
    <t>כבל כח (0.6/1KV) מאלומיניום עם בידוד מסוג 4x50  NA2XY ממ"ר - הזנת רשת תאורה.</t>
  </si>
  <si>
    <t>03.44.00.0000</t>
  </si>
  <si>
    <t>גידור</t>
  </si>
  <si>
    <t>03.44.01.0000</t>
  </si>
  <si>
    <t>03.44.01.0073</t>
  </si>
  <si>
    <t>פירוק וסילוק גדר ושערים מכל סוג שהוא והעברתם למחסן המזמין או פינוי מהאתר</t>
  </si>
  <si>
    <t>03.44.01.0105</t>
  </si>
  <si>
    <t>גדר מרותכת מגולוונת ע"פ מפרט מגע"ר למרכיבי בטחון, עשויה חוטי פלדה קשה בגובה 2.48 מטר, מהם 2 מטר בקו ישר ועוד 0.48 מטר קרן בזווית של 45 מעלות, היסודות יקדחו לעומק 0.60 מטר, בקוטר 0.30 מטר, בטון ב-20</t>
  </si>
  <si>
    <t>03.44.01.0130</t>
  </si>
  <si>
    <t xml:space="preserve"> קו גלאים מסוג "אל פר" מאושרת ע"י פקע"ר, חיזוקו לגדר הפיזית או לשערים, חיבורו לבקר המקומי, כולל חיווט, חלוקה לאזורים, הגדרת פרמטרים וכל הנדרש להפעלה מלאה של הגלאים לפי דרישות מפרט פקע"ר</t>
  </si>
  <si>
    <t>03.44.01.0200</t>
  </si>
  <si>
    <t>שער דו כנפי ברוחב 5 מטר ובגובה 2 מ',ועוד 0.48 מטר קרן בזווית של 45 מעלות, היסודות יקדחו לעומק 0.60 מטר, בקוטר 0.30 מטר, בטון ב-20 מגולוון וצבוע בתנור, מסגרת ברזל עם מילואת רשת מרותכת כולל צירים חרוטיים נועל עליון ותחתון ומנעול תלייה.מעוגן ומבוטן בקרקע.</t>
  </si>
  <si>
    <t>03.51.00.0000</t>
  </si>
  <si>
    <t>03.51.01.0000</t>
  </si>
  <si>
    <t>03.51.01.0025</t>
  </si>
  <si>
    <t>03.51.01.0030</t>
  </si>
  <si>
    <t>03.51.02.0000</t>
  </si>
  <si>
    <t>03.51.02.0005</t>
  </si>
  <si>
    <t>חפירה העמסה ופינוי פסולת מסוגים שונים לאתר שפיכה מאושר.</t>
  </si>
  <si>
    <t>03.51.02.0080</t>
  </si>
  <si>
    <t>חפירה/חציבה עבור כבישים ותעלות בכל סוג חומר ובכל כמות (קטנה/גדולה) והובלה למילוי בכל תחום העבודה, או לגריסה, ופיזור בשכבות של 20 ס"מ, הידוק מבוקר של המילוי, ו/או סילוק למקום מאושר</t>
  </si>
  <si>
    <t>03.51.02.0160</t>
  </si>
  <si>
    <t>03.51.02.0260</t>
  </si>
  <si>
    <t>טיפול בחומר חפור/חצוב, לצורך שימוש חוזר כמילוי באתר, כולל מיון וניפוי, גריסה, הפרדת הפסולת אם ישנה והתאמת החומר לשימוש חוזר ע"פ המפרט, לרבות איחסונו, העמסתו, הובלתו משטחי החפירה/גריסה לאזורי המילוי, פיזור והידוק מבוקר בשכבות בעובי עד 20 ס"מ לפי מפרט 51. ישולם לפי מ"ק מילוי מהודק בשטח.</t>
  </si>
  <si>
    <t>03.51.02.0261</t>
  </si>
  <si>
    <t>חומר חפור/חצוב מיובא, עם דרישות כמוגדר במפרט כחומר מקומי לשימוש חוזר למילוי באתר, לרבות איחסונו, העמסתו, הובלתו משטחי החפירה/גריסה לאזורי המילוי, פיזור והידוק מבוקר בשכבות בעובי עד 20 ס"מ לפי מפרט 51. ישולם לפי מ"ק מילוי מהודק בשטח.</t>
  </si>
  <si>
    <t>03.51.03.0000</t>
  </si>
  <si>
    <t>03.51.03.0120</t>
  </si>
  <si>
    <t>03.51.06.0000</t>
  </si>
  <si>
    <t>03.51.06.0104</t>
  </si>
  <si>
    <t>צינור בטון מזויין אטום לניקוז בקוטר 80 ס"מ דרג 5  בכל עומק</t>
  </si>
  <si>
    <t>03.51.06.0828</t>
  </si>
  <si>
    <t>03.51.06.0885</t>
  </si>
  <si>
    <t>03.52.00.0000</t>
  </si>
  <si>
    <t>03.52.01.0000</t>
  </si>
  <si>
    <t>03.52.01.0010</t>
  </si>
  <si>
    <t>03.52.01.0180</t>
  </si>
  <si>
    <t>תא"צ 19 בעובי 4 ס"מ עם אגרגט גס גירי/דולמיטי סוג א' וביטומן PG70-10.</t>
  </si>
  <si>
    <t>מע"מ 17%</t>
  </si>
  <si>
    <t>סה"כ כולל מע"מ</t>
  </si>
  <si>
    <t>הנחה כללית</t>
  </si>
  <si>
    <t>סה"כ לאחר הנחה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</si>
</sst>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00"/>
    <numFmt numFmtId="165" formatCode="#,###,##0.00"/>
    <numFmt numFmtId="166" formatCode="_ * #,##0_ ;_ * \-#,##0_ ;_ * &quot;-&quot;??_ ;_ @_ "/>
  </numFmts>
  <fonts count="5" x14ac:knownFonts="1">
    <font>
      <sz val="11"/>
      <color theme="1"/>
      <name val="Arial"/>
      <family val="2"/>
      <charset val="177"/>
      <scheme val="minor"/>
    </font>
    <font>
      <sz val="8"/>
      <name val="Arial"/>
      <family val="2"/>
      <charset val="177"/>
    </font>
    <font>
      <sz val="11"/>
      <color theme="1"/>
      <name val="Arial"/>
      <family val="2"/>
      <charset val="177"/>
      <scheme val="minor"/>
    </font>
    <font>
      <sz val="11"/>
      <color rgb="FF0000FF"/>
      <name val="Arial"/>
      <family val="2"/>
      <charset val="177"/>
      <scheme val="minor"/>
    </font>
    <font>
      <b/>
      <sz val="11"/>
      <color theme="1"/>
      <name val="Arial"/>
      <family val="2"/>
      <scheme val="minor"/>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30">
    <xf numFmtId="0" fontId="0" fillId="0" borderId="0" xfId="0"/>
    <xf numFmtId="10" fontId="4" fillId="2" borderId="1" xfId="0" applyNumberFormat="1" applyFont="1" applyFill="1" applyBorder="1" applyProtection="1">
      <protection locked="0"/>
    </xf>
    <xf numFmtId="0" fontId="0" fillId="0" borderId="6" xfId="0" applyBorder="1" applyProtection="1"/>
    <xf numFmtId="0" fontId="0" fillId="0" borderId="7" xfId="0" applyBorder="1" applyProtection="1"/>
    <xf numFmtId="0" fontId="0" fillId="0" borderId="0" xfId="0" applyProtection="1"/>
    <xf numFmtId="0" fontId="3" fillId="0" borderId="2" xfId="0" applyFont="1" applyBorder="1" applyProtection="1"/>
    <xf numFmtId="49" fontId="3" fillId="0" borderId="1" xfId="0" applyNumberFormat="1" applyFont="1" applyBorder="1" applyAlignment="1" applyProtection="1">
      <alignment horizontal="right" wrapText="1"/>
    </xf>
    <xf numFmtId="164" fontId="3" fillId="0" borderId="1" xfId="0" applyNumberFormat="1" applyFont="1" applyBorder="1" applyProtection="1"/>
    <xf numFmtId="165" fontId="3" fillId="0" borderId="1" xfId="0" applyNumberFormat="1" applyFont="1" applyBorder="1" applyProtection="1"/>
    <xf numFmtId="165" fontId="3" fillId="0" borderId="3" xfId="0" applyNumberFormat="1" applyFont="1" applyBorder="1" applyProtection="1"/>
    <xf numFmtId="49" fontId="0" fillId="0" borderId="2" xfId="0" applyNumberFormat="1" applyBorder="1" applyAlignment="1" applyProtection="1">
      <alignment horizontal="left"/>
    </xf>
    <xf numFmtId="49" fontId="0" fillId="0" borderId="1" xfId="0" applyNumberFormat="1" applyBorder="1" applyAlignment="1" applyProtection="1">
      <alignment horizontal="right" wrapText="1"/>
    </xf>
    <xf numFmtId="164" fontId="0" fillId="0" borderId="1" xfId="0" applyNumberFormat="1" applyBorder="1" applyProtection="1"/>
    <xf numFmtId="165" fontId="0" fillId="0" borderId="1" xfId="0" applyNumberFormat="1" applyBorder="1" applyProtection="1"/>
    <xf numFmtId="165" fontId="0" fillId="0" borderId="3" xfId="0" applyNumberFormat="1" applyBorder="1" applyProtection="1"/>
    <xf numFmtId="165" fontId="4" fillId="2" borderId="3" xfId="0" applyNumberFormat="1" applyFont="1" applyFill="1" applyBorder="1" applyProtection="1"/>
    <xf numFmtId="165" fontId="0" fillId="2" borderId="3" xfId="0" applyNumberFormat="1" applyFill="1" applyBorder="1" applyProtection="1"/>
    <xf numFmtId="165" fontId="4" fillId="0" borderId="3" xfId="0" applyNumberFormat="1" applyFont="1" applyBorder="1" applyProtection="1"/>
    <xf numFmtId="0" fontId="0" fillId="0" borderId="2" xfId="0" applyBorder="1" applyProtection="1"/>
    <xf numFmtId="0" fontId="0" fillId="0" borderId="1" xfId="0" applyBorder="1" applyProtection="1"/>
    <xf numFmtId="0" fontId="0" fillId="0" borderId="3" xfId="0" applyBorder="1" applyProtection="1"/>
    <xf numFmtId="0" fontId="4" fillId="2" borderId="1" xfId="0" applyFont="1" applyFill="1" applyBorder="1" applyProtection="1"/>
    <xf numFmtId="166" fontId="4" fillId="2" borderId="3" xfId="1" applyNumberFormat="1" applyFont="1" applyFill="1" applyBorder="1" applyProtection="1"/>
    <xf numFmtId="9" fontId="4" fillId="2" borderId="1" xfId="2" applyFont="1" applyFill="1" applyBorder="1" applyProtection="1"/>
    <xf numFmtId="0" fontId="0" fillId="0" borderId="4" xfId="0" applyBorder="1" applyProtection="1"/>
    <xf numFmtId="0" fontId="0" fillId="0" borderId="5" xfId="0" applyBorder="1" applyProtection="1"/>
    <xf numFmtId="0" fontId="4" fillId="2" borderId="5" xfId="0" applyFont="1" applyFill="1" applyBorder="1" applyProtection="1"/>
    <xf numFmtId="166" fontId="4" fillId="2" borderId="8" xfId="1" applyNumberFormat="1" applyFont="1" applyFill="1" applyBorder="1" applyProtection="1"/>
    <xf numFmtId="0" fontId="3" fillId="0" borderId="7" xfId="0" applyFont="1" applyBorder="1" applyAlignment="1" applyProtection="1">
      <alignment horizontal="center"/>
    </xf>
    <xf numFmtId="0" fontId="3" fillId="0" borderId="9" xfId="0" applyFont="1" applyBorder="1" applyAlignment="1" applyProtection="1">
      <alignment horizontal="center"/>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25"/>
  <sheetViews>
    <sheetView rightToLeft="1" tabSelected="1" topLeftCell="A608" workbookViewId="0">
      <selection activeCell="E622" sqref="E622"/>
    </sheetView>
  </sheetViews>
  <sheetFormatPr defaultColWidth="8.75" defaultRowHeight="14.25" x14ac:dyDescent="0.2"/>
  <cols>
    <col min="1" max="1" width="15.875" style="4" customWidth="1"/>
    <col min="2" max="2" width="60.625" style="4" customWidth="1"/>
    <col min="3" max="3" width="12.375" style="4" bestFit="1" customWidth="1"/>
    <col min="4" max="4" width="14.375" style="4" customWidth="1"/>
    <col min="5" max="5" width="14.25" style="4" bestFit="1" customWidth="1"/>
    <col min="6" max="6" width="12.625" style="4" customWidth="1"/>
    <col min="7" max="7" width="34" style="4" customWidth="1"/>
    <col min="8" max="8" width="33" style="4" customWidth="1"/>
    <col min="9" max="9" width="13.625" style="4" customWidth="1"/>
    <col min="10" max="10" width="15" style="4" customWidth="1"/>
    <col min="11" max="11" width="18.25" style="4" customWidth="1"/>
    <col min="12" max="12" width="14.5" style="4" customWidth="1"/>
    <col min="13" max="13" width="9.875" style="4" bestFit="1" customWidth="1"/>
    <col min="14" max="14" width="8.75" style="4"/>
    <col min="15" max="15" width="11.75" style="4" bestFit="1" customWidth="1"/>
    <col min="16" max="16" width="10.875" style="4" bestFit="1" customWidth="1"/>
    <col min="17" max="16384" width="8.75" style="4"/>
  </cols>
  <sheetData>
    <row r="1" spans="1:6" x14ac:dyDescent="0.2">
      <c r="A1" s="2"/>
      <c r="B1" s="3"/>
      <c r="C1" s="3"/>
      <c r="D1" s="3"/>
      <c r="E1" s="28"/>
      <c r="F1" s="29"/>
    </row>
    <row r="2" spans="1:6" x14ac:dyDescent="0.2">
      <c r="A2" s="5" t="s">
        <v>0</v>
      </c>
      <c r="B2" s="6" t="s">
        <v>1</v>
      </c>
      <c r="C2" s="6" t="s">
        <v>2</v>
      </c>
      <c r="D2" s="7" t="s">
        <v>3</v>
      </c>
      <c r="E2" s="8" t="s">
        <v>4</v>
      </c>
      <c r="F2" s="9" t="s">
        <v>5</v>
      </c>
    </row>
    <row r="3" spans="1:6" x14ac:dyDescent="0.2">
      <c r="A3" s="10" t="s">
        <v>6</v>
      </c>
      <c r="B3" s="11" t="s">
        <v>7</v>
      </c>
      <c r="C3" s="11"/>
      <c r="D3" s="12"/>
      <c r="E3" s="13"/>
      <c r="F3" s="14"/>
    </row>
    <row r="4" spans="1:6" x14ac:dyDescent="0.2">
      <c r="A4" s="10" t="s">
        <v>8</v>
      </c>
      <c r="B4" s="11" t="s">
        <v>9</v>
      </c>
      <c r="C4" s="11"/>
      <c r="D4" s="12"/>
      <c r="E4" s="13"/>
      <c r="F4" s="14"/>
    </row>
    <row r="5" spans="1:6" x14ac:dyDescent="0.2">
      <c r="A5" s="10" t="s">
        <v>10</v>
      </c>
      <c r="B5" s="11" t="s">
        <v>11</v>
      </c>
      <c r="C5" s="11"/>
      <c r="D5" s="12"/>
      <c r="E5" s="13"/>
      <c r="F5" s="14"/>
    </row>
    <row r="6" spans="1:6" ht="28.5" x14ac:dyDescent="0.2">
      <c r="A6" s="10" t="s">
        <v>12</v>
      </c>
      <c r="B6" s="11" t="s">
        <v>13</v>
      </c>
      <c r="C6" s="11" t="s">
        <v>14</v>
      </c>
      <c r="D6" s="12">
        <v>2600</v>
      </c>
      <c r="E6" s="13">
        <v>585</v>
      </c>
      <c r="F6" s="14">
        <v>1521000</v>
      </c>
    </row>
    <row r="7" spans="1:6" x14ac:dyDescent="0.2">
      <c r="A7" s="10" t="s">
        <v>15</v>
      </c>
      <c r="B7" s="11" t="s">
        <v>16</v>
      </c>
      <c r="C7" s="11" t="s">
        <v>17</v>
      </c>
      <c r="D7" s="12">
        <v>500</v>
      </c>
      <c r="E7" s="13">
        <v>202</v>
      </c>
      <c r="F7" s="14">
        <v>101000</v>
      </c>
    </row>
    <row r="8" spans="1:6" ht="15" x14ac:dyDescent="0.25">
      <c r="A8" s="10"/>
      <c r="B8" s="11"/>
      <c r="C8" s="11"/>
      <c r="D8" s="12"/>
      <c r="E8" s="13"/>
      <c r="F8" s="15">
        <f>SUM(F6:F7)</f>
        <v>1622000</v>
      </c>
    </row>
    <row r="9" spans="1:6" x14ac:dyDescent="0.2">
      <c r="A9" s="10" t="s">
        <v>18</v>
      </c>
      <c r="B9" s="11" t="s">
        <v>19</v>
      </c>
      <c r="C9" s="11"/>
      <c r="D9" s="12"/>
      <c r="E9" s="13"/>
      <c r="F9" s="14"/>
    </row>
    <row r="10" spans="1:6" x14ac:dyDescent="0.2">
      <c r="A10" s="10" t="s">
        <v>20</v>
      </c>
      <c r="B10" s="11" t="s">
        <v>21</v>
      </c>
      <c r="C10" s="11"/>
      <c r="D10" s="12"/>
      <c r="E10" s="13"/>
      <c r="F10" s="14"/>
    </row>
    <row r="11" spans="1:6" ht="28.5" x14ac:dyDescent="0.2">
      <c r="A11" s="10" t="s">
        <v>22</v>
      </c>
      <c r="B11" s="11" t="s">
        <v>23</v>
      </c>
      <c r="C11" s="11" t="s">
        <v>24</v>
      </c>
      <c r="D11" s="12"/>
      <c r="E11" s="13"/>
      <c r="F11" s="14"/>
    </row>
    <row r="12" spans="1:6" ht="28.5" x14ac:dyDescent="0.2">
      <c r="A12" s="10" t="s">
        <v>25</v>
      </c>
      <c r="B12" s="11" t="s">
        <v>26</v>
      </c>
      <c r="C12" s="11" t="s">
        <v>24</v>
      </c>
      <c r="D12" s="12"/>
      <c r="E12" s="13"/>
      <c r="F12" s="14"/>
    </row>
    <row r="13" spans="1:6" ht="42.75" x14ac:dyDescent="0.2">
      <c r="A13" s="10" t="s">
        <v>27</v>
      </c>
      <c r="B13" s="11" t="s">
        <v>28</v>
      </c>
      <c r="C13" s="11" t="s">
        <v>29</v>
      </c>
      <c r="D13" s="12">
        <v>2250</v>
      </c>
      <c r="E13" s="13">
        <v>18</v>
      </c>
      <c r="F13" s="14">
        <v>40500</v>
      </c>
    </row>
    <row r="14" spans="1:6" ht="28.5" x14ac:dyDescent="0.2">
      <c r="A14" s="10" t="s">
        <v>30</v>
      </c>
      <c r="B14" s="11" t="s">
        <v>31</v>
      </c>
      <c r="C14" s="11" t="s">
        <v>29</v>
      </c>
      <c r="D14" s="12">
        <v>325</v>
      </c>
      <c r="E14" s="13">
        <v>40</v>
      </c>
      <c r="F14" s="14">
        <v>13000</v>
      </c>
    </row>
    <row r="15" spans="1:6" ht="28.5" x14ac:dyDescent="0.2">
      <c r="A15" s="10" t="s">
        <v>32</v>
      </c>
      <c r="B15" s="11" t="s">
        <v>33</v>
      </c>
      <c r="C15" s="11" t="s">
        <v>34</v>
      </c>
      <c r="D15" s="12">
        <v>16</v>
      </c>
      <c r="E15" s="13">
        <v>1200</v>
      </c>
      <c r="F15" s="14">
        <v>19200</v>
      </c>
    </row>
    <row r="16" spans="1:6" ht="57" x14ac:dyDescent="0.2">
      <c r="A16" s="10" t="s">
        <v>35</v>
      </c>
      <c r="B16" s="11" t="s">
        <v>36</v>
      </c>
      <c r="C16" s="11" t="s">
        <v>34</v>
      </c>
      <c r="D16" s="12">
        <v>8</v>
      </c>
      <c r="E16" s="13">
        <v>800</v>
      </c>
      <c r="F16" s="14">
        <v>6400</v>
      </c>
    </row>
    <row r="17" spans="1:6" ht="42.75" x14ac:dyDescent="0.2">
      <c r="A17" s="10" t="s">
        <v>37</v>
      </c>
      <c r="B17" s="11" t="s">
        <v>38</v>
      </c>
      <c r="C17" s="11" t="s">
        <v>29</v>
      </c>
      <c r="D17" s="12">
        <v>2250</v>
      </c>
      <c r="E17" s="13">
        <v>35</v>
      </c>
      <c r="F17" s="14">
        <v>78750</v>
      </c>
    </row>
    <row r="18" spans="1:6" ht="28.5" x14ac:dyDescent="0.2">
      <c r="A18" s="10" t="s">
        <v>39</v>
      </c>
      <c r="B18" s="11" t="s">
        <v>40</v>
      </c>
      <c r="C18" s="11" t="s">
        <v>29</v>
      </c>
      <c r="D18" s="12">
        <v>45</v>
      </c>
      <c r="E18" s="13">
        <v>100</v>
      </c>
      <c r="F18" s="14">
        <v>4500</v>
      </c>
    </row>
    <row r="19" spans="1:6" ht="28.5" x14ac:dyDescent="0.2">
      <c r="A19" s="10" t="s">
        <v>41</v>
      </c>
      <c r="B19" s="11" t="s">
        <v>42</v>
      </c>
      <c r="C19" s="11" t="s">
        <v>29</v>
      </c>
      <c r="D19" s="12">
        <v>45</v>
      </c>
      <c r="E19" s="13">
        <v>100</v>
      </c>
      <c r="F19" s="14">
        <v>4500</v>
      </c>
    </row>
    <row r="20" spans="1:6" ht="28.5" x14ac:dyDescent="0.2">
      <c r="A20" s="10" t="s">
        <v>43</v>
      </c>
      <c r="B20" s="11" t="s">
        <v>44</v>
      </c>
      <c r="C20" s="11" t="s">
        <v>29</v>
      </c>
      <c r="D20" s="12">
        <v>2300</v>
      </c>
      <c r="E20" s="13">
        <v>28</v>
      </c>
      <c r="F20" s="14">
        <v>64400</v>
      </c>
    </row>
    <row r="21" spans="1:6" ht="28.5" x14ac:dyDescent="0.2">
      <c r="A21" s="10" t="s">
        <v>45</v>
      </c>
      <c r="B21" s="11" t="s">
        <v>46</v>
      </c>
      <c r="C21" s="11" t="s">
        <v>29</v>
      </c>
      <c r="D21" s="12">
        <v>45</v>
      </c>
      <c r="E21" s="13">
        <v>18</v>
      </c>
      <c r="F21" s="14">
        <v>810</v>
      </c>
    </row>
    <row r="22" spans="1:6" ht="28.5" x14ac:dyDescent="0.2">
      <c r="A22" s="10" t="s">
        <v>47</v>
      </c>
      <c r="B22" s="11" t="s">
        <v>48</v>
      </c>
      <c r="C22" s="11" t="s">
        <v>29</v>
      </c>
      <c r="D22" s="12">
        <v>2500</v>
      </c>
      <c r="E22" s="13">
        <v>35</v>
      </c>
      <c r="F22" s="14">
        <v>87500</v>
      </c>
    </row>
    <row r="23" spans="1:6" ht="28.5" x14ac:dyDescent="0.2">
      <c r="A23" s="10" t="s">
        <v>49</v>
      </c>
      <c r="B23" s="11" t="s">
        <v>50</v>
      </c>
      <c r="C23" s="11" t="s">
        <v>29</v>
      </c>
      <c r="D23" s="12">
        <v>30</v>
      </c>
      <c r="E23" s="13">
        <v>48</v>
      </c>
      <c r="F23" s="14">
        <v>1440</v>
      </c>
    </row>
    <row r="24" spans="1:6" x14ac:dyDescent="0.2">
      <c r="A24" s="10" t="s">
        <v>51</v>
      </c>
      <c r="B24" s="11" t="s">
        <v>52</v>
      </c>
      <c r="C24" s="11" t="s">
        <v>34</v>
      </c>
      <c r="D24" s="12">
        <v>4</v>
      </c>
      <c r="E24" s="13">
        <v>300</v>
      </c>
      <c r="F24" s="14">
        <v>1200</v>
      </c>
    </row>
    <row r="25" spans="1:6" x14ac:dyDescent="0.2">
      <c r="A25" s="10" t="s">
        <v>53</v>
      </c>
      <c r="B25" s="11" t="s">
        <v>54</v>
      </c>
      <c r="C25" s="11" t="s">
        <v>34</v>
      </c>
      <c r="D25" s="12">
        <v>76</v>
      </c>
      <c r="E25" s="13">
        <v>200</v>
      </c>
      <c r="F25" s="14">
        <v>15200</v>
      </c>
    </row>
    <row r="26" spans="1:6" ht="28.5" x14ac:dyDescent="0.2">
      <c r="A26" s="10" t="s">
        <v>55</v>
      </c>
      <c r="B26" s="11" t="s">
        <v>56</v>
      </c>
      <c r="C26" s="11" t="s">
        <v>34</v>
      </c>
      <c r="D26" s="12">
        <v>2</v>
      </c>
      <c r="E26" s="13">
        <v>300</v>
      </c>
      <c r="F26" s="14">
        <v>600</v>
      </c>
    </row>
    <row r="27" spans="1:6" ht="71.25" x14ac:dyDescent="0.2">
      <c r="A27" s="10" t="s">
        <v>57</v>
      </c>
      <c r="B27" s="11" t="s">
        <v>58</v>
      </c>
      <c r="C27" s="11" t="s">
        <v>34</v>
      </c>
      <c r="D27" s="12">
        <v>76</v>
      </c>
      <c r="E27" s="13">
        <v>800</v>
      </c>
      <c r="F27" s="14">
        <v>60800</v>
      </c>
    </row>
    <row r="28" spans="1:6" ht="42.75" x14ac:dyDescent="0.2">
      <c r="A28" s="10" t="s">
        <v>59</v>
      </c>
      <c r="B28" s="11" t="s">
        <v>60</v>
      </c>
      <c r="C28" s="11" t="s">
        <v>61</v>
      </c>
      <c r="D28" s="12">
        <v>1</v>
      </c>
      <c r="E28" s="13">
        <v>1800</v>
      </c>
      <c r="F28" s="14">
        <v>1800</v>
      </c>
    </row>
    <row r="29" spans="1:6" ht="15" x14ac:dyDescent="0.25">
      <c r="A29" s="10"/>
      <c r="B29" s="11"/>
      <c r="C29" s="11"/>
      <c r="D29" s="12"/>
      <c r="E29" s="13"/>
      <c r="F29" s="15">
        <f>SUM(F13:F28)</f>
        <v>400600</v>
      </c>
    </row>
    <row r="30" spans="1:6" x14ac:dyDescent="0.2">
      <c r="A30" s="10" t="s">
        <v>62</v>
      </c>
      <c r="B30" s="11" t="s">
        <v>63</v>
      </c>
      <c r="C30" s="11"/>
      <c r="D30" s="12"/>
      <c r="E30" s="13"/>
      <c r="F30" s="14"/>
    </row>
    <row r="31" spans="1:6" ht="28.5" x14ac:dyDescent="0.2">
      <c r="A31" s="10" t="s">
        <v>64</v>
      </c>
      <c r="B31" s="11" t="s">
        <v>65</v>
      </c>
      <c r="C31" s="11" t="s">
        <v>24</v>
      </c>
      <c r="D31" s="12"/>
      <c r="E31" s="13"/>
      <c r="F31" s="14"/>
    </row>
    <row r="32" spans="1:6" x14ac:dyDescent="0.2">
      <c r="A32" s="10" t="s">
        <v>66</v>
      </c>
      <c r="B32" s="11" t="s">
        <v>67</v>
      </c>
      <c r="C32" s="11" t="s">
        <v>24</v>
      </c>
      <c r="D32" s="12"/>
      <c r="E32" s="13"/>
      <c r="F32" s="14"/>
    </row>
    <row r="33" spans="1:6" ht="28.5" x14ac:dyDescent="0.2">
      <c r="A33" s="10" t="s">
        <v>68</v>
      </c>
      <c r="B33" s="11" t="s">
        <v>26</v>
      </c>
      <c r="C33" s="11" t="s">
        <v>24</v>
      </c>
      <c r="D33" s="12"/>
      <c r="E33" s="13"/>
      <c r="F33" s="14"/>
    </row>
    <row r="34" spans="1:6" ht="85.5" x14ac:dyDescent="0.2">
      <c r="A34" s="10" t="s">
        <v>69</v>
      </c>
      <c r="B34" s="11" t="s">
        <v>70</v>
      </c>
      <c r="C34" s="11" t="s">
        <v>34</v>
      </c>
      <c r="D34" s="12">
        <v>76</v>
      </c>
      <c r="E34" s="13">
        <v>2200</v>
      </c>
      <c r="F34" s="14">
        <v>167200</v>
      </c>
    </row>
    <row r="35" spans="1:6" ht="57" x14ac:dyDescent="0.2">
      <c r="A35" s="10" t="s">
        <v>71</v>
      </c>
      <c r="B35" s="11" t="s">
        <v>72</v>
      </c>
      <c r="C35" s="11" t="s">
        <v>34</v>
      </c>
      <c r="D35" s="12">
        <v>70</v>
      </c>
      <c r="E35" s="13">
        <v>420</v>
      </c>
      <c r="F35" s="14">
        <v>29400</v>
      </c>
    </row>
    <row r="36" spans="1:6" x14ac:dyDescent="0.2">
      <c r="A36" s="10" t="s">
        <v>73</v>
      </c>
      <c r="B36" s="11" t="s">
        <v>74</v>
      </c>
      <c r="C36" s="11" t="s">
        <v>34</v>
      </c>
      <c r="D36" s="12">
        <v>6</v>
      </c>
      <c r="E36" s="13">
        <v>580</v>
      </c>
      <c r="F36" s="14">
        <v>3480</v>
      </c>
    </row>
    <row r="37" spans="1:6" x14ac:dyDescent="0.2">
      <c r="A37" s="10" t="s">
        <v>75</v>
      </c>
      <c r="B37" s="11" t="s">
        <v>76</v>
      </c>
      <c r="C37" s="11" t="s">
        <v>34</v>
      </c>
      <c r="D37" s="12">
        <v>76</v>
      </c>
      <c r="E37" s="13">
        <v>80</v>
      </c>
      <c r="F37" s="14">
        <v>6080</v>
      </c>
    </row>
    <row r="38" spans="1:6" ht="71.25" x14ac:dyDescent="0.2">
      <c r="A38" s="10" t="s">
        <v>77</v>
      </c>
      <c r="B38" s="11" t="s">
        <v>78</v>
      </c>
      <c r="C38" s="11" t="s">
        <v>61</v>
      </c>
      <c r="D38" s="12">
        <v>88</v>
      </c>
      <c r="E38" s="13">
        <v>1750</v>
      </c>
      <c r="F38" s="14">
        <v>154000</v>
      </c>
    </row>
    <row r="39" spans="1:6" ht="42.75" x14ac:dyDescent="0.2">
      <c r="A39" s="10" t="s">
        <v>79</v>
      </c>
      <c r="B39" s="11" t="s">
        <v>80</v>
      </c>
      <c r="C39" s="11" t="s">
        <v>61</v>
      </c>
      <c r="D39" s="12">
        <v>24</v>
      </c>
      <c r="E39" s="13">
        <v>120</v>
      </c>
      <c r="F39" s="14">
        <v>2880</v>
      </c>
    </row>
    <row r="40" spans="1:6" ht="28.5" x14ac:dyDescent="0.2">
      <c r="A40" s="10" t="s">
        <v>81</v>
      </c>
      <c r="B40" s="11" t="s">
        <v>82</v>
      </c>
      <c r="C40" s="11" t="s">
        <v>34</v>
      </c>
      <c r="D40" s="12">
        <v>76</v>
      </c>
      <c r="E40" s="13">
        <v>300</v>
      </c>
      <c r="F40" s="14">
        <v>22800</v>
      </c>
    </row>
    <row r="41" spans="1:6" x14ac:dyDescent="0.2">
      <c r="A41" s="10"/>
      <c r="B41" s="11"/>
      <c r="C41" s="11"/>
      <c r="D41" s="12"/>
      <c r="E41" s="13"/>
      <c r="F41" s="16">
        <f>SUM(F34:F40)</f>
        <v>385840</v>
      </c>
    </row>
    <row r="42" spans="1:6" x14ac:dyDescent="0.2">
      <c r="A42" s="10" t="s">
        <v>83</v>
      </c>
      <c r="B42" s="11" t="s">
        <v>84</v>
      </c>
      <c r="C42" s="11"/>
      <c r="D42" s="12"/>
      <c r="E42" s="13"/>
      <c r="F42" s="14"/>
    </row>
    <row r="43" spans="1:6" ht="28.5" x14ac:dyDescent="0.2">
      <c r="A43" s="10" t="s">
        <v>85</v>
      </c>
      <c r="B43" s="11" t="s">
        <v>26</v>
      </c>
      <c r="C43" s="11" t="s">
        <v>24</v>
      </c>
      <c r="D43" s="12"/>
      <c r="E43" s="13"/>
      <c r="F43" s="14"/>
    </row>
    <row r="44" spans="1:6" x14ac:dyDescent="0.2">
      <c r="A44" s="10" t="s">
        <v>86</v>
      </c>
      <c r="B44" s="11" t="s">
        <v>87</v>
      </c>
      <c r="C44" s="11" t="s">
        <v>24</v>
      </c>
      <c r="D44" s="12"/>
      <c r="E44" s="13"/>
      <c r="F44" s="14"/>
    </row>
    <row r="45" spans="1:6" ht="71.25" x14ac:dyDescent="0.2">
      <c r="A45" s="10" t="s">
        <v>88</v>
      </c>
      <c r="B45" s="11" t="s">
        <v>89</v>
      </c>
      <c r="C45" s="11" t="s">
        <v>61</v>
      </c>
      <c r="D45" s="12">
        <v>1</v>
      </c>
      <c r="E45" s="13">
        <v>3000</v>
      </c>
      <c r="F45" s="14">
        <v>3000</v>
      </c>
    </row>
    <row r="46" spans="1:6" ht="42.75" x14ac:dyDescent="0.2">
      <c r="A46" s="10" t="s">
        <v>90</v>
      </c>
      <c r="B46" s="11" t="s">
        <v>91</v>
      </c>
      <c r="C46" s="11" t="s">
        <v>34</v>
      </c>
      <c r="D46" s="12">
        <v>1</v>
      </c>
      <c r="E46" s="13">
        <v>1200</v>
      </c>
      <c r="F46" s="14">
        <v>1200</v>
      </c>
    </row>
    <row r="47" spans="1:6" ht="28.5" x14ac:dyDescent="0.2">
      <c r="A47" s="10" t="s">
        <v>92</v>
      </c>
      <c r="B47" s="11" t="s">
        <v>93</v>
      </c>
      <c r="C47" s="11" t="s">
        <v>34</v>
      </c>
      <c r="D47" s="12">
        <v>1</v>
      </c>
      <c r="E47" s="13">
        <v>1000</v>
      </c>
      <c r="F47" s="14">
        <v>1000</v>
      </c>
    </row>
    <row r="48" spans="1:6" ht="28.5" x14ac:dyDescent="0.2">
      <c r="A48" s="10" t="s">
        <v>94</v>
      </c>
      <c r="B48" s="11" t="s">
        <v>95</v>
      </c>
      <c r="C48" s="11" t="s">
        <v>34</v>
      </c>
      <c r="D48" s="12">
        <v>2</v>
      </c>
      <c r="E48" s="13">
        <v>900</v>
      </c>
      <c r="F48" s="14">
        <v>1800</v>
      </c>
    </row>
    <row r="49" spans="1:6" x14ac:dyDescent="0.2">
      <c r="A49" s="10" t="s">
        <v>96</v>
      </c>
      <c r="B49" s="11" t="s">
        <v>97</v>
      </c>
      <c r="C49" s="11" t="s">
        <v>61</v>
      </c>
      <c r="D49" s="12">
        <v>1</v>
      </c>
      <c r="E49" s="13">
        <v>400</v>
      </c>
      <c r="F49" s="14">
        <v>400</v>
      </c>
    </row>
    <row r="50" spans="1:6" x14ac:dyDescent="0.2">
      <c r="A50" s="10" t="s">
        <v>98</v>
      </c>
      <c r="B50" s="11" t="s">
        <v>99</v>
      </c>
      <c r="C50" s="11" t="s">
        <v>34</v>
      </c>
      <c r="D50" s="12">
        <v>3</v>
      </c>
      <c r="E50" s="13">
        <v>50</v>
      </c>
      <c r="F50" s="14">
        <v>150</v>
      </c>
    </row>
    <row r="51" spans="1:6" x14ac:dyDescent="0.2">
      <c r="A51" s="10" t="s">
        <v>100</v>
      </c>
      <c r="B51" s="11" t="s">
        <v>101</v>
      </c>
      <c r="C51" s="11" t="s">
        <v>34</v>
      </c>
      <c r="D51" s="12">
        <v>1</v>
      </c>
      <c r="E51" s="13">
        <v>60</v>
      </c>
      <c r="F51" s="14">
        <v>60</v>
      </c>
    </row>
    <row r="52" spans="1:6" ht="28.5" x14ac:dyDescent="0.2">
      <c r="A52" s="10" t="s">
        <v>102</v>
      </c>
      <c r="B52" s="11" t="s">
        <v>103</v>
      </c>
      <c r="C52" s="11" t="s">
        <v>34</v>
      </c>
      <c r="D52" s="12">
        <v>10</v>
      </c>
      <c r="E52" s="13">
        <v>50</v>
      </c>
      <c r="F52" s="14">
        <v>500</v>
      </c>
    </row>
    <row r="53" spans="1:6" ht="28.5" x14ac:dyDescent="0.2">
      <c r="A53" s="10" t="s">
        <v>104</v>
      </c>
      <c r="B53" s="11" t="s">
        <v>105</v>
      </c>
      <c r="C53" s="11" t="s">
        <v>34</v>
      </c>
      <c r="D53" s="12">
        <v>2</v>
      </c>
      <c r="E53" s="13">
        <v>80</v>
      </c>
      <c r="F53" s="14">
        <v>160</v>
      </c>
    </row>
    <row r="54" spans="1:6" x14ac:dyDescent="0.2">
      <c r="A54" s="10" t="s">
        <v>106</v>
      </c>
      <c r="B54" s="11" t="s">
        <v>107</v>
      </c>
      <c r="C54" s="11" t="s">
        <v>34</v>
      </c>
      <c r="D54" s="12">
        <v>2</v>
      </c>
      <c r="E54" s="13">
        <v>130</v>
      </c>
      <c r="F54" s="14">
        <v>260</v>
      </c>
    </row>
    <row r="55" spans="1:6" x14ac:dyDescent="0.2">
      <c r="A55" s="10" t="s">
        <v>108</v>
      </c>
      <c r="B55" s="11" t="s">
        <v>109</v>
      </c>
      <c r="C55" s="11" t="s">
        <v>34</v>
      </c>
      <c r="D55" s="12">
        <v>8</v>
      </c>
      <c r="E55" s="13">
        <v>150</v>
      </c>
      <c r="F55" s="14">
        <v>1200</v>
      </c>
    </row>
    <row r="56" spans="1:6" ht="28.5" x14ac:dyDescent="0.2">
      <c r="A56" s="10" t="s">
        <v>110</v>
      </c>
      <c r="B56" s="11" t="s">
        <v>111</v>
      </c>
      <c r="C56" s="11" t="s">
        <v>34</v>
      </c>
      <c r="D56" s="12">
        <v>1</v>
      </c>
      <c r="E56" s="13">
        <v>220</v>
      </c>
      <c r="F56" s="14">
        <v>220</v>
      </c>
    </row>
    <row r="57" spans="1:6" ht="28.5" x14ac:dyDescent="0.2">
      <c r="A57" s="10" t="s">
        <v>112</v>
      </c>
      <c r="B57" s="11" t="s">
        <v>113</v>
      </c>
      <c r="C57" s="11" t="s">
        <v>34</v>
      </c>
      <c r="D57" s="12">
        <v>2</v>
      </c>
      <c r="E57" s="13">
        <v>800</v>
      </c>
      <c r="F57" s="14">
        <v>1600</v>
      </c>
    </row>
    <row r="58" spans="1:6" ht="28.5" x14ac:dyDescent="0.2">
      <c r="A58" s="10" t="s">
        <v>114</v>
      </c>
      <c r="B58" s="11" t="s">
        <v>115</v>
      </c>
      <c r="C58" s="11" t="s">
        <v>34</v>
      </c>
      <c r="D58" s="12">
        <v>2</v>
      </c>
      <c r="E58" s="13">
        <v>400</v>
      </c>
      <c r="F58" s="14">
        <v>800</v>
      </c>
    </row>
    <row r="59" spans="1:6" x14ac:dyDescent="0.2">
      <c r="A59" s="10" t="s">
        <v>116</v>
      </c>
      <c r="B59" s="11" t="s">
        <v>117</v>
      </c>
      <c r="C59" s="11" t="s">
        <v>34</v>
      </c>
      <c r="D59" s="12">
        <v>1</v>
      </c>
      <c r="E59" s="13">
        <v>300</v>
      </c>
      <c r="F59" s="14">
        <v>300</v>
      </c>
    </row>
    <row r="60" spans="1:6" x14ac:dyDescent="0.2">
      <c r="A60" s="10" t="s">
        <v>118</v>
      </c>
      <c r="B60" s="11" t="s">
        <v>119</v>
      </c>
      <c r="C60" s="11" t="s">
        <v>34</v>
      </c>
      <c r="D60" s="12">
        <v>1</v>
      </c>
      <c r="E60" s="13">
        <v>160</v>
      </c>
      <c r="F60" s="14">
        <v>160</v>
      </c>
    </row>
    <row r="61" spans="1:6" x14ac:dyDescent="0.2">
      <c r="A61" s="10" t="s">
        <v>120</v>
      </c>
      <c r="B61" s="11" t="s">
        <v>121</v>
      </c>
      <c r="C61" s="11" t="s">
        <v>34</v>
      </c>
      <c r="D61" s="12">
        <v>1</v>
      </c>
      <c r="E61" s="13">
        <v>120</v>
      </c>
      <c r="F61" s="14">
        <v>120</v>
      </c>
    </row>
    <row r="62" spans="1:6" ht="28.5" x14ac:dyDescent="0.2">
      <c r="A62" s="10" t="s">
        <v>122</v>
      </c>
      <c r="B62" s="11" t="s">
        <v>123</v>
      </c>
      <c r="C62" s="11" t="s">
        <v>34</v>
      </c>
      <c r="D62" s="12">
        <v>1</v>
      </c>
      <c r="E62" s="13">
        <v>300</v>
      </c>
      <c r="F62" s="14">
        <v>300</v>
      </c>
    </row>
    <row r="63" spans="1:6" x14ac:dyDescent="0.2">
      <c r="A63" s="10" t="s">
        <v>124</v>
      </c>
      <c r="B63" s="11" t="s">
        <v>125</v>
      </c>
      <c r="C63" s="11" t="s">
        <v>34</v>
      </c>
      <c r="D63" s="12">
        <v>1</v>
      </c>
      <c r="E63" s="13">
        <v>130</v>
      </c>
      <c r="F63" s="14">
        <v>130</v>
      </c>
    </row>
    <row r="64" spans="1:6" x14ac:dyDescent="0.2">
      <c r="A64" s="10" t="s">
        <v>126</v>
      </c>
      <c r="B64" s="11" t="s">
        <v>127</v>
      </c>
      <c r="C64" s="11" t="s">
        <v>34</v>
      </c>
      <c r="D64" s="12">
        <v>1</v>
      </c>
      <c r="E64" s="13">
        <v>50</v>
      </c>
      <c r="F64" s="14">
        <v>50</v>
      </c>
    </row>
    <row r="65" spans="1:6" ht="42.75" x14ac:dyDescent="0.2">
      <c r="A65" s="10" t="s">
        <v>128</v>
      </c>
      <c r="B65" s="11" t="s">
        <v>129</v>
      </c>
      <c r="C65" s="11" t="s">
        <v>61</v>
      </c>
      <c r="D65" s="12">
        <v>2</v>
      </c>
      <c r="E65" s="13">
        <v>1650</v>
      </c>
      <c r="F65" s="14">
        <v>3300</v>
      </c>
    </row>
    <row r="66" spans="1:6" ht="57" x14ac:dyDescent="0.2">
      <c r="A66" s="10" t="s">
        <v>130</v>
      </c>
      <c r="B66" s="11" t="s">
        <v>131</v>
      </c>
      <c r="C66" s="11" t="s">
        <v>34</v>
      </c>
      <c r="D66" s="12">
        <v>2</v>
      </c>
      <c r="E66" s="13">
        <v>650</v>
      </c>
      <c r="F66" s="14">
        <v>1300</v>
      </c>
    </row>
    <row r="67" spans="1:6" ht="42.75" x14ac:dyDescent="0.2">
      <c r="A67" s="10" t="s">
        <v>132</v>
      </c>
      <c r="B67" s="11" t="s">
        <v>133</v>
      </c>
      <c r="C67" s="11" t="s">
        <v>61</v>
      </c>
      <c r="D67" s="12">
        <v>1</v>
      </c>
      <c r="E67" s="13">
        <v>900</v>
      </c>
      <c r="F67" s="14">
        <v>900</v>
      </c>
    </row>
    <row r="68" spans="1:6" ht="57" x14ac:dyDescent="0.2">
      <c r="A68" s="10" t="s">
        <v>134</v>
      </c>
      <c r="B68" s="11" t="s">
        <v>135</v>
      </c>
      <c r="C68" s="11" t="s">
        <v>61</v>
      </c>
      <c r="D68" s="12">
        <v>1</v>
      </c>
      <c r="E68" s="13">
        <v>2500</v>
      </c>
      <c r="F68" s="14">
        <v>2500</v>
      </c>
    </row>
    <row r="69" spans="1:6" ht="42.75" x14ac:dyDescent="0.2">
      <c r="A69" s="10" t="s">
        <v>136</v>
      </c>
      <c r="B69" s="11" t="s">
        <v>137</v>
      </c>
      <c r="C69" s="11" t="s">
        <v>34</v>
      </c>
      <c r="D69" s="12">
        <v>2</v>
      </c>
      <c r="E69" s="13">
        <v>1800</v>
      </c>
      <c r="F69" s="14">
        <v>3600</v>
      </c>
    </row>
    <row r="70" spans="1:6" ht="42.75" x14ac:dyDescent="0.2">
      <c r="A70" s="10" t="s">
        <v>138</v>
      </c>
      <c r="B70" s="11" t="s">
        <v>139</v>
      </c>
      <c r="C70" s="11" t="s">
        <v>34</v>
      </c>
      <c r="D70" s="12">
        <v>1</v>
      </c>
      <c r="E70" s="13">
        <v>1800</v>
      </c>
      <c r="F70" s="14">
        <v>1800</v>
      </c>
    </row>
    <row r="71" spans="1:6" ht="15" x14ac:dyDescent="0.25">
      <c r="A71" s="10"/>
      <c r="B71" s="11"/>
      <c r="C71" s="11"/>
      <c r="D71" s="12"/>
      <c r="E71" s="13"/>
      <c r="F71" s="15">
        <f>SUM(F45:F70)</f>
        <v>26810</v>
      </c>
    </row>
    <row r="72" spans="1:6" x14ac:dyDescent="0.2">
      <c r="A72" s="10" t="s">
        <v>140</v>
      </c>
      <c r="B72" s="11" t="s">
        <v>141</v>
      </c>
      <c r="C72" s="11"/>
      <c r="D72" s="12"/>
      <c r="E72" s="13"/>
      <c r="F72" s="14"/>
    </row>
    <row r="73" spans="1:6" ht="28.5" x14ac:dyDescent="0.2">
      <c r="A73" s="10" t="s">
        <v>142</v>
      </c>
      <c r="B73" s="11" t="s">
        <v>26</v>
      </c>
      <c r="C73" s="11" t="s">
        <v>24</v>
      </c>
      <c r="D73" s="12"/>
      <c r="E73" s="13"/>
      <c r="F73" s="14"/>
    </row>
    <row r="74" spans="1:6" ht="42.75" x14ac:dyDescent="0.2">
      <c r="A74" s="10" t="s">
        <v>143</v>
      </c>
      <c r="B74" s="11" t="s">
        <v>144</v>
      </c>
      <c r="C74" s="11" t="s">
        <v>29</v>
      </c>
      <c r="D74" s="12">
        <v>400</v>
      </c>
      <c r="E74" s="13">
        <v>35</v>
      </c>
      <c r="F74" s="14">
        <v>14000</v>
      </c>
    </row>
    <row r="75" spans="1:6" ht="57" x14ac:dyDescent="0.2">
      <c r="A75" s="10" t="s">
        <v>145</v>
      </c>
      <c r="B75" s="11" t="s">
        <v>146</v>
      </c>
      <c r="C75" s="11" t="s">
        <v>29</v>
      </c>
      <c r="D75" s="12">
        <v>400</v>
      </c>
      <c r="E75" s="13">
        <v>30</v>
      </c>
      <c r="F75" s="14">
        <v>12000</v>
      </c>
    </row>
    <row r="76" spans="1:6" ht="28.5" x14ac:dyDescent="0.2">
      <c r="A76" s="10" t="s">
        <v>147</v>
      </c>
      <c r="B76" s="11" t="s">
        <v>148</v>
      </c>
      <c r="C76" s="11" t="s">
        <v>29</v>
      </c>
      <c r="D76" s="12">
        <v>50</v>
      </c>
      <c r="E76" s="13">
        <v>110</v>
      </c>
      <c r="F76" s="14">
        <v>5500</v>
      </c>
    </row>
    <row r="77" spans="1:6" ht="57" x14ac:dyDescent="0.2">
      <c r="A77" s="10" t="s">
        <v>149</v>
      </c>
      <c r="B77" s="11" t="s">
        <v>150</v>
      </c>
      <c r="C77" s="11" t="s">
        <v>29</v>
      </c>
      <c r="D77" s="12">
        <v>400</v>
      </c>
      <c r="E77" s="13">
        <v>35</v>
      </c>
      <c r="F77" s="14">
        <v>14000</v>
      </c>
    </row>
    <row r="78" spans="1:6" ht="42.75" x14ac:dyDescent="0.2">
      <c r="A78" s="10" t="s">
        <v>151</v>
      </c>
      <c r="B78" s="11" t="s">
        <v>152</v>
      </c>
      <c r="C78" s="11" t="s">
        <v>29</v>
      </c>
      <c r="D78" s="12">
        <v>50</v>
      </c>
      <c r="E78" s="13">
        <v>45</v>
      </c>
      <c r="F78" s="14">
        <v>2250</v>
      </c>
    </row>
    <row r="79" spans="1:6" ht="57" x14ac:dyDescent="0.2">
      <c r="A79" s="10" t="s">
        <v>153</v>
      </c>
      <c r="B79" s="11" t="s">
        <v>154</v>
      </c>
      <c r="C79" s="11" t="s">
        <v>34</v>
      </c>
      <c r="D79" s="12">
        <v>1</v>
      </c>
      <c r="E79" s="13">
        <v>1800</v>
      </c>
      <c r="F79" s="14">
        <v>1800</v>
      </c>
    </row>
    <row r="80" spans="1:6" ht="57" x14ac:dyDescent="0.2">
      <c r="A80" s="10" t="s">
        <v>155</v>
      </c>
      <c r="B80" s="11" t="s">
        <v>156</v>
      </c>
      <c r="C80" s="11" t="s">
        <v>34</v>
      </c>
      <c r="D80" s="12">
        <v>1</v>
      </c>
      <c r="E80" s="13">
        <v>1650</v>
      </c>
      <c r="F80" s="14">
        <v>1650</v>
      </c>
    </row>
    <row r="81" spans="1:6" ht="42.75" x14ac:dyDescent="0.2">
      <c r="A81" s="10" t="s">
        <v>157</v>
      </c>
      <c r="B81" s="11" t="s">
        <v>158</v>
      </c>
      <c r="C81" s="11" t="s">
        <v>29</v>
      </c>
      <c r="D81" s="12">
        <v>400</v>
      </c>
      <c r="E81" s="13">
        <v>35</v>
      </c>
      <c r="F81" s="14">
        <v>14000</v>
      </c>
    </row>
    <row r="82" spans="1:6" ht="15" x14ac:dyDescent="0.25">
      <c r="A82" s="10"/>
      <c r="B82" s="11"/>
      <c r="C82" s="11"/>
      <c r="D82" s="12"/>
      <c r="E82" s="13"/>
      <c r="F82" s="15">
        <f>SUM(F74:F81)</f>
        <v>65200</v>
      </c>
    </row>
    <row r="83" spans="1:6" x14ac:dyDescent="0.2">
      <c r="A83" s="10" t="s">
        <v>159</v>
      </c>
      <c r="B83" s="11" t="s">
        <v>160</v>
      </c>
      <c r="C83" s="11"/>
      <c r="D83" s="12"/>
      <c r="E83" s="13"/>
      <c r="F83" s="14"/>
    </row>
    <row r="84" spans="1:6" ht="28.5" x14ac:dyDescent="0.2">
      <c r="A84" s="10" t="s">
        <v>161</v>
      </c>
      <c r="B84" s="11" t="s">
        <v>162</v>
      </c>
      <c r="C84" s="11" t="s">
        <v>24</v>
      </c>
      <c r="D84" s="12"/>
      <c r="E84" s="13"/>
      <c r="F84" s="14"/>
    </row>
    <row r="85" spans="1:6" ht="28.5" x14ac:dyDescent="0.2">
      <c r="A85" s="10" t="s">
        <v>163</v>
      </c>
      <c r="B85" s="11" t="s">
        <v>164</v>
      </c>
      <c r="C85" s="11" t="s">
        <v>24</v>
      </c>
      <c r="D85" s="12"/>
      <c r="E85" s="13"/>
      <c r="F85" s="14"/>
    </row>
    <row r="86" spans="1:6" ht="57" x14ac:dyDescent="0.2">
      <c r="A86" s="10" t="s">
        <v>165</v>
      </c>
      <c r="B86" s="11" t="s">
        <v>166</v>
      </c>
      <c r="C86" s="11" t="s">
        <v>29</v>
      </c>
      <c r="D86" s="12">
        <v>2300</v>
      </c>
      <c r="E86" s="13">
        <v>35</v>
      </c>
      <c r="F86" s="14">
        <v>80500</v>
      </c>
    </row>
    <row r="87" spans="1:6" ht="28.5" x14ac:dyDescent="0.2">
      <c r="A87" s="10" t="s">
        <v>167</v>
      </c>
      <c r="B87" s="11" t="s">
        <v>168</v>
      </c>
      <c r="C87" s="11" t="s">
        <v>29</v>
      </c>
      <c r="D87" s="12">
        <v>200</v>
      </c>
      <c r="E87" s="13">
        <v>45</v>
      </c>
      <c r="F87" s="14">
        <v>9000</v>
      </c>
    </row>
    <row r="88" spans="1:6" ht="28.5" x14ac:dyDescent="0.2">
      <c r="A88" s="10" t="s">
        <v>169</v>
      </c>
      <c r="B88" s="11" t="s">
        <v>170</v>
      </c>
      <c r="C88" s="11" t="s">
        <v>29</v>
      </c>
      <c r="D88" s="12">
        <v>30</v>
      </c>
      <c r="E88" s="13">
        <v>100</v>
      </c>
      <c r="F88" s="14">
        <v>3000</v>
      </c>
    </row>
    <row r="89" spans="1:6" ht="28.5" x14ac:dyDescent="0.2">
      <c r="A89" s="10" t="s">
        <v>171</v>
      </c>
      <c r="B89" s="11" t="s">
        <v>172</v>
      </c>
      <c r="C89" s="11" t="s">
        <v>29</v>
      </c>
      <c r="D89" s="12">
        <v>3000</v>
      </c>
      <c r="E89" s="13">
        <v>14</v>
      </c>
      <c r="F89" s="14">
        <v>42000</v>
      </c>
    </row>
    <row r="90" spans="1:6" ht="28.5" x14ac:dyDescent="0.2">
      <c r="A90" s="10" t="s">
        <v>173</v>
      </c>
      <c r="B90" s="11" t="s">
        <v>174</v>
      </c>
      <c r="C90" s="11" t="s">
        <v>29</v>
      </c>
      <c r="D90" s="12">
        <v>600</v>
      </c>
      <c r="E90" s="13">
        <v>12</v>
      </c>
      <c r="F90" s="14">
        <v>7200</v>
      </c>
    </row>
    <row r="91" spans="1:6" ht="42.75" x14ac:dyDescent="0.2">
      <c r="A91" s="10" t="s">
        <v>175</v>
      </c>
      <c r="B91" s="11" t="s">
        <v>176</v>
      </c>
      <c r="C91" s="11" t="s">
        <v>29</v>
      </c>
      <c r="D91" s="12">
        <v>200</v>
      </c>
      <c r="E91" s="13">
        <v>35</v>
      </c>
      <c r="F91" s="14">
        <v>7000</v>
      </c>
    </row>
    <row r="92" spans="1:6" ht="57" x14ac:dyDescent="0.2">
      <c r="A92" s="10" t="s">
        <v>177</v>
      </c>
      <c r="B92" s="11" t="s">
        <v>178</v>
      </c>
      <c r="C92" s="11" t="s">
        <v>34</v>
      </c>
      <c r="D92" s="12">
        <v>8</v>
      </c>
      <c r="E92" s="13">
        <v>1800</v>
      </c>
      <c r="F92" s="14">
        <v>14400</v>
      </c>
    </row>
    <row r="93" spans="1:6" ht="57" x14ac:dyDescent="0.2">
      <c r="A93" s="10" t="s">
        <v>179</v>
      </c>
      <c r="B93" s="11" t="s">
        <v>180</v>
      </c>
      <c r="C93" s="11" t="s">
        <v>34</v>
      </c>
      <c r="D93" s="12">
        <v>2</v>
      </c>
      <c r="E93" s="13">
        <v>1500</v>
      </c>
      <c r="F93" s="14">
        <v>3000</v>
      </c>
    </row>
    <row r="94" spans="1:6" ht="57" x14ac:dyDescent="0.2">
      <c r="A94" s="10" t="s">
        <v>181</v>
      </c>
      <c r="B94" s="11" t="s">
        <v>182</v>
      </c>
      <c r="C94" s="11" t="s">
        <v>34</v>
      </c>
      <c r="D94" s="12">
        <v>25</v>
      </c>
      <c r="E94" s="13">
        <v>280</v>
      </c>
      <c r="F94" s="14">
        <v>7000</v>
      </c>
    </row>
    <row r="95" spans="1:6" ht="42.75" x14ac:dyDescent="0.2">
      <c r="A95" s="10" t="s">
        <v>183</v>
      </c>
      <c r="B95" s="11" t="s">
        <v>184</v>
      </c>
      <c r="C95" s="11" t="s">
        <v>29</v>
      </c>
      <c r="D95" s="12">
        <v>25</v>
      </c>
      <c r="E95" s="13">
        <v>250</v>
      </c>
      <c r="F95" s="14">
        <v>6250</v>
      </c>
    </row>
    <row r="96" spans="1:6" ht="42.75" x14ac:dyDescent="0.2">
      <c r="A96" s="10" t="s">
        <v>185</v>
      </c>
      <c r="B96" s="11" t="s">
        <v>186</v>
      </c>
      <c r="C96" s="11" t="s">
        <v>34</v>
      </c>
      <c r="D96" s="12">
        <v>4</v>
      </c>
      <c r="E96" s="13">
        <v>2200</v>
      </c>
      <c r="F96" s="14">
        <v>8800</v>
      </c>
    </row>
    <row r="97" spans="1:6" ht="57" x14ac:dyDescent="0.2">
      <c r="A97" s="10" t="s">
        <v>187</v>
      </c>
      <c r="B97" s="11" t="s">
        <v>188</v>
      </c>
      <c r="C97" s="11" t="s">
        <v>61</v>
      </c>
      <c r="D97" s="12">
        <v>6</v>
      </c>
      <c r="E97" s="13">
        <v>3500</v>
      </c>
      <c r="F97" s="14">
        <v>21000</v>
      </c>
    </row>
    <row r="98" spans="1:6" ht="15" x14ac:dyDescent="0.25">
      <c r="A98" s="10"/>
      <c r="B98" s="11"/>
      <c r="C98" s="11"/>
      <c r="D98" s="12"/>
      <c r="E98" s="13"/>
      <c r="F98" s="15">
        <f>SUM(F86:F97)</f>
        <v>209150</v>
      </c>
    </row>
    <row r="99" spans="1:6" x14ac:dyDescent="0.2">
      <c r="A99" s="10" t="s">
        <v>189</v>
      </c>
      <c r="B99" s="11" t="s">
        <v>190</v>
      </c>
      <c r="C99" s="11"/>
      <c r="D99" s="12"/>
      <c r="E99" s="13"/>
      <c r="F99" s="14"/>
    </row>
    <row r="100" spans="1:6" x14ac:dyDescent="0.2">
      <c r="A100" s="10" t="s">
        <v>191</v>
      </c>
      <c r="B100" s="11" t="s">
        <v>192</v>
      </c>
      <c r="C100" s="11"/>
      <c r="D100" s="12"/>
      <c r="E100" s="13"/>
      <c r="F100" s="14"/>
    </row>
    <row r="101" spans="1:6" ht="28.5" x14ac:dyDescent="0.2">
      <c r="A101" s="10" t="s">
        <v>193</v>
      </c>
      <c r="B101" s="11" t="s">
        <v>194</v>
      </c>
      <c r="C101" s="11" t="s">
        <v>17</v>
      </c>
      <c r="D101" s="12">
        <v>6500</v>
      </c>
      <c r="E101" s="13">
        <v>132.9</v>
      </c>
      <c r="F101" s="14">
        <v>863850</v>
      </c>
    </row>
    <row r="102" spans="1:6" ht="28.5" x14ac:dyDescent="0.2">
      <c r="A102" s="10" t="s">
        <v>195</v>
      </c>
      <c r="B102" s="11" t="s">
        <v>196</v>
      </c>
      <c r="C102" s="11" t="s">
        <v>29</v>
      </c>
      <c r="D102" s="12">
        <v>400</v>
      </c>
      <c r="E102" s="13">
        <v>125</v>
      </c>
      <c r="F102" s="14">
        <v>50000</v>
      </c>
    </row>
    <row r="103" spans="1:6" ht="28.5" x14ac:dyDescent="0.2">
      <c r="A103" s="10" t="s">
        <v>197</v>
      </c>
      <c r="B103" s="11" t="s">
        <v>198</v>
      </c>
      <c r="C103" s="11" t="s">
        <v>29</v>
      </c>
      <c r="D103" s="12">
        <v>3200</v>
      </c>
      <c r="E103" s="13">
        <v>92</v>
      </c>
      <c r="F103" s="14">
        <v>294400</v>
      </c>
    </row>
    <row r="104" spans="1:6" x14ac:dyDescent="0.2">
      <c r="A104" s="10" t="s">
        <v>199</v>
      </c>
      <c r="B104" s="11" t="s">
        <v>200</v>
      </c>
      <c r="C104" s="11" t="s">
        <v>29</v>
      </c>
      <c r="D104" s="12">
        <v>6000</v>
      </c>
      <c r="E104" s="13">
        <v>78</v>
      </c>
      <c r="F104" s="14">
        <v>468000</v>
      </c>
    </row>
    <row r="105" spans="1:6" ht="28.5" x14ac:dyDescent="0.2">
      <c r="A105" s="10" t="s">
        <v>201</v>
      </c>
      <c r="B105" s="11" t="s">
        <v>202</v>
      </c>
      <c r="C105" s="11" t="s">
        <v>29</v>
      </c>
      <c r="D105" s="12">
        <v>500</v>
      </c>
      <c r="E105" s="13">
        <v>64.2</v>
      </c>
      <c r="F105" s="14">
        <v>32100</v>
      </c>
    </row>
    <row r="106" spans="1:6" ht="15" x14ac:dyDescent="0.25">
      <c r="A106" s="10"/>
      <c r="B106" s="11"/>
      <c r="C106" s="11"/>
      <c r="D106" s="12"/>
      <c r="E106" s="13"/>
      <c r="F106" s="15">
        <f>SUM(F101:F105)</f>
        <v>1708350</v>
      </c>
    </row>
    <row r="107" spans="1:6" x14ac:dyDescent="0.2">
      <c r="A107" s="10" t="s">
        <v>203</v>
      </c>
      <c r="B107" s="11" t="s">
        <v>204</v>
      </c>
      <c r="C107" s="11"/>
      <c r="D107" s="12"/>
      <c r="E107" s="13"/>
      <c r="F107" s="14"/>
    </row>
    <row r="108" spans="1:6" ht="28.5" x14ac:dyDescent="0.2">
      <c r="A108" s="10" t="s">
        <v>205</v>
      </c>
      <c r="B108" s="11" t="s">
        <v>206</v>
      </c>
      <c r="C108" s="11" t="s">
        <v>17</v>
      </c>
      <c r="D108" s="12">
        <v>1400</v>
      </c>
      <c r="E108" s="13">
        <v>425</v>
      </c>
      <c r="F108" s="14">
        <v>595000</v>
      </c>
    </row>
    <row r="109" spans="1:6" ht="15" x14ac:dyDescent="0.25">
      <c r="A109" s="10"/>
      <c r="B109" s="11"/>
      <c r="C109" s="11"/>
      <c r="D109" s="12"/>
      <c r="E109" s="13"/>
      <c r="F109" s="15">
        <f>SUM(F108)</f>
        <v>595000</v>
      </c>
    </row>
    <row r="110" spans="1:6" x14ac:dyDescent="0.2">
      <c r="A110" s="10" t="s">
        <v>207</v>
      </c>
      <c r="B110" s="11" t="s">
        <v>208</v>
      </c>
      <c r="C110" s="11"/>
      <c r="D110" s="12"/>
      <c r="E110" s="13"/>
      <c r="F110" s="14"/>
    </row>
    <row r="111" spans="1:6" x14ac:dyDescent="0.2">
      <c r="A111" s="10" t="s">
        <v>209</v>
      </c>
      <c r="B111" s="11" t="s">
        <v>210</v>
      </c>
      <c r="C111" s="11"/>
      <c r="D111" s="12"/>
      <c r="E111" s="13"/>
      <c r="F111" s="14"/>
    </row>
    <row r="112" spans="1:6" x14ac:dyDescent="0.2">
      <c r="A112" s="10" t="s">
        <v>211</v>
      </c>
      <c r="B112" s="11" t="s">
        <v>212</v>
      </c>
      <c r="C112" s="11" t="s">
        <v>17</v>
      </c>
      <c r="D112" s="12">
        <v>10000</v>
      </c>
      <c r="E112" s="13">
        <v>2.5</v>
      </c>
      <c r="F112" s="14">
        <v>25000</v>
      </c>
    </row>
    <row r="113" spans="1:6" ht="28.5" x14ac:dyDescent="0.2">
      <c r="A113" s="10" t="s">
        <v>213</v>
      </c>
      <c r="B113" s="11" t="s">
        <v>214</v>
      </c>
      <c r="C113" s="11" t="s">
        <v>34</v>
      </c>
      <c r="D113" s="12">
        <v>60</v>
      </c>
      <c r="E113" s="13">
        <v>250</v>
      </c>
      <c r="F113" s="14">
        <v>15000</v>
      </c>
    </row>
    <row r="114" spans="1:6" ht="28.5" x14ac:dyDescent="0.2">
      <c r="A114" s="10" t="s">
        <v>215</v>
      </c>
      <c r="B114" s="11" t="s">
        <v>216</v>
      </c>
      <c r="C114" s="11" t="s">
        <v>34</v>
      </c>
      <c r="D114" s="12">
        <v>100</v>
      </c>
      <c r="E114" s="13">
        <v>500</v>
      </c>
      <c r="F114" s="14">
        <v>50000</v>
      </c>
    </row>
    <row r="115" spans="1:6" ht="15" x14ac:dyDescent="0.25">
      <c r="A115" s="10"/>
      <c r="B115" s="11"/>
      <c r="C115" s="11"/>
      <c r="D115" s="12"/>
      <c r="E115" s="13"/>
      <c r="F115" s="15">
        <f>SUM(F112:F114)</f>
        <v>90000</v>
      </c>
    </row>
    <row r="116" spans="1:6" ht="15" x14ac:dyDescent="0.25">
      <c r="A116" s="10" t="s">
        <v>217</v>
      </c>
      <c r="B116" s="11" t="s">
        <v>218</v>
      </c>
      <c r="C116" s="11"/>
      <c r="D116" s="12"/>
      <c r="E116" s="13"/>
      <c r="F116" s="17"/>
    </row>
    <row r="117" spans="1:6" ht="42.75" x14ac:dyDescent="0.2">
      <c r="A117" s="10" t="s">
        <v>219</v>
      </c>
      <c r="B117" s="11" t="s">
        <v>220</v>
      </c>
      <c r="C117" s="11" t="s">
        <v>14</v>
      </c>
      <c r="D117" s="12">
        <v>5300</v>
      </c>
      <c r="E117" s="13">
        <v>25</v>
      </c>
      <c r="F117" s="14">
        <v>132500</v>
      </c>
    </row>
    <row r="118" spans="1:6" ht="42.75" x14ac:dyDescent="0.2">
      <c r="A118" s="10" t="s">
        <v>221</v>
      </c>
      <c r="B118" s="11" t="s">
        <v>222</v>
      </c>
      <c r="C118" s="11" t="s">
        <v>14</v>
      </c>
      <c r="D118" s="12">
        <v>6750</v>
      </c>
      <c r="E118" s="13">
        <v>25</v>
      </c>
      <c r="F118" s="14">
        <v>168750</v>
      </c>
    </row>
    <row r="119" spans="1:6" ht="57" x14ac:dyDescent="0.2">
      <c r="A119" s="10" t="s">
        <v>223</v>
      </c>
      <c r="B119" s="11" t="s">
        <v>224</v>
      </c>
      <c r="C119" s="11" t="s">
        <v>14</v>
      </c>
      <c r="D119" s="12">
        <v>1000</v>
      </c>
      <c r="E119" s="13">
        <v>35</v>
      </c>
      <c r="F119" s="14">
        <v>35000</v>
      </c>
    </row>
    <row r="120" spans="1:6" ht="15" x14ac:dyDescent="0.25">
      <c r="A120" s="10"/>
      <c r="B120" s="11"/>
      <c r="C120" s="11"/>
      <c r="D120" s="12"/>
      <c r="E120" s="13"/>
      <c r="F120" s="15">
        <f>SUM(F117:F119)</f>
        <v>336250</v>
      </c>
    </row>
    <row r="121" spans="1:6" x14ac:dyDescent="0.2">
      <c r="A121" s="10" t="s">
        <v>225</v>
      </c>
      <c r="B121" s="11" t="s">
        <v>226</v>
      </c>
      <c r="C121" s="11"/>
      <c r="D121" s="12"/>
      <c r="E121" s="13"/>
      <c r="F121" s="14"/>
    </row>
    <row r="122" spans="1:6" ht="42.75" x14ac:dyDescent="0.2">
      <c r="A122" s="10" t="s">
        <v>227</v>
      </c>
      <c r="B122" s="11" t="s">
        <v>228</v>
      </c>
      <c r="C122" s="11" t="s">
        <v>14</v>
      </c>
      <c r="D122" s="12">
        <v>624</v>
      </c>
      <c r="E122" s="13">
        <v>25</v>
      </c>
      <c r="F122" s="14">
        <v>15600</v>
      </c>
    </row>
    <row r="123" spans="1:6" ht="28.5" x14ac:dyDescent="0.2">
      <c r="A123" s="10" t="s">
        <v>229</v>
      </c>
      <c r="B123" s="11" t="s">
        <v>230</v>
      </c>
      <c r="C123" s="11" t="s">
        <v>14</v>
      </c>
      <c r="D123" s="12">
        <v>624</v>
      </c>
      <c r="E123" s="13">
        <v>120</v>
      </c>
      <c r="F123" s="14">
        <v>74880</v>
      </c>
    </row>
    <row r="124" spans="1:6" ht="15" x14ac:dyDescent="0.25">
      <c r="A124" s="10"/>
      <c r="B124" s="11"/>
      <c r="C124" s="11"/>
      <c r="D124" s="12"/>
      <c r="E124" s="13"/>
      <c r="F124" s="15">
        <f>SUM(F122:F123)</f>
        <v>90480</v>
      </c>
    </row>
    <row r="125" spans="1:6" x14ac:dyDescent="0.2">
      <c r="A125" s="10" t="s">
        <v>231</v>
      </c>
      <c r="B125" s="11" t="s">
        <v>232</v>
      </c>
      <c r="C125" s="11"/>
      <c r="D125" s="12"/>
      <c r="E125" s="13"/>
      <c r="F125" s="14"/>
    </row>
    <row r="126" spans="1:6" x14ac:dyDescent="0.2">
      <c r="A126" s="10" t="s">
        <v>233</v>
      </c>
      <c r="B126" s="11" t="s">
        <v>234</v>
      </c>
      <c r="C126" s="11" t="s">
        <v>24</v>
      </c>
      <c r="D126" s="12"/>
      <c r="E126" s="13"/>
      <c r="F126" s="14"/>
    </row>
    <row r="127" spans="1:6" ht="42.75" x14ac:dyDescent="0.2">
      <c r="A127" s="10" t="s">
        <v>235</v>
      </c>
      <c r="B127" s="11" t="s">
        <v>236</v>
      </c>
      <c r="C127" s="11" t="s">
        <v>29</v>
      </c>
      <c r="D127" s="12">
        <v>515</v>
      </c>
      <c r="E127" s="13">
        <v>60</v>
      </c>
      <c r="F127" s="14">
        <v>30900</v>
      </c>
    </row>
    <row r="128" spans="1:6" ht="42.75" x14ac:dyDescent="0.2">
      <c r="A128" s="10" t="s">
        <v>237</v>
      </c>
      <c r="B128" s="11" t="s">
        <v>238</v>
      </c>
      <c r="C128" s="11" t="s">
        <v>17</v>
      </c>
      <c r="D128" s="12">
        <v>845</v>
      </c>
      <c r="E128" s="13">
        <v>85</v>
      </c>
      <c r="F128" s="14">
        <v>71825</v>
      </c>
    </row>
    <row r="129" spans="1:6" ht="42.75" x14ac:dyDescent="0.2">
      <c r="A129" s="10" t="s">
        <v>239</v>
      </c>
      <c r="B129" s="11" t="s">
        <v>240</v>
      </c>
      <c r="C129" s="11" t="s">
        <v>14</v>
      </c>
      <c r="D129" s="12">
        <v>80</v>
      </c>
      <c r="E129" s="13">
        <v>130</v>
      </c>
      <c r="F129" s="14">
        <v>10400</v>
      </c>
    </row>
    <row r="130" spans="1:6" ht="28.5" x14ac:dyDescent="0.2">
      <c r="A130" s="10" t="s">
        <v>241</v>
      </c>
      <c r="B130" s="11" t="s">
        <v>242</v>
      </c>
      <c r="C130" s="11" t="s">
        <v>17</v>
      </c>
      <c r="D130" s="12">
        <v>30</v>
      </c>
      <c r="E130" s="13">
        <v>250</v>
      </c>
      <c r="F130" s="14">
        <v>7500</v>
      </c>
    </row>
    <row r="131" spans="1:6" ht="28.5" x14ac:dyDescent="0.2">
      <c r="A131" s="10" t="s">
        <v>243</v>
      </c>
      <c r="B131" s="11" t="s">
        <v>244</v>
      </c>
      <c r="C131" s="11" t="s">
        <v>29</v>
      </c>
      <c r="D131" s="12">
        <v>46</v>
      </c>
      <c r="E131" s="13">
        <v>60</v>
      </c>
      <c r="F131" s="14">
        <v>2760</v>
      </c>
    </row>
    <row r="132" spans="1:6" ht="15" x14ac:dyDescent="0.25">
      <c r="A132" s="10"/>
      <c r="B132" s="11"/>
      <c r="C132" s="11"/>
      <c r="D132" s="12"/>
      <c r="E132" s="13"/>
      <c r="F132" s="15">
        <f>SUM(F127:F131)</f>
        <v>123385</v>
      </c>
    </row>
    <row r="133" spans="1:6" x14ac:dyDescent="0.2">
      <c r="A133" s="10" t="s">
        <v>245</v>
      </c>
      <c r="B133" s="11" t="s">
        <v>246</v>
      </c>
      <c r="C133" s="11"/>
      <c r="D133" s="12"/>
      <c r="E133" s="13"/>
      <c r="F133" s="14"/>
    </row>
    <row r="134" spans="1:6" ht="57" x14ac:dyDescent="0.2">
      <c r="A134" s="10" t="s">
        <v>247</v>
      </c>
      <c r="B134" s="11" t="s">
        <v>248</v>
      </c>
      <c r="C134" s="11" t="s">
        <v>14</v>
      </c>
      <c r="D134" s="12">
        <v>130</v>
      </c>
      <c r="E134" s="13">
        <v>450</v>
      </c>
      <c r="F134" s="14">
        <v>58500</v>
      </c>
    </row>
    <row r="135" spans="1:6" x14ac:dyDescent="0.2">
      <c r="A135" s="10" t="s">
        <v>249</v>
      </c>
      <c r="B135" s="11" t="s">
        <v>250</v>
      </c>
      <c r="C135" s="11" t="s">
        <v>29</v>
      </c>
      <c r="D135" s="12">
        <v>990</v>
      </c>
      <c r="E135" s="13">
        <v>120</v>
      </c>
      <c r="F135" s="14">
        <v>118800</v>
      </c>
    </row>
    <row r="136" spans="1:6" ht="57" x14ac:dyDescent="0.2">
      <c r="A136" s="10" t="s">
        <v>251</v>
      </c>
      <c r="B136" s="11" t="s">
        <v>252</v>
      </c>
      <c r="C136" s="11" t="s">
        <v>17</v>
      </c>
      <c r="D136" s="12">
        <v>213</v>
      </c>
      <c r="E136" s="13">
        <v>200</v>
      </c>
      <c r="F136" s="14">
        <v>42600</v>
      </c>
    </row>
    <row r="137" spans="1:6" ht="15" x14ac:dyDescent="0.25">
      <c r="A137" s="10"/>
      <c r="B137" s="11"/>
      <c r="C137" s="11"/>
      <c r="D137" s="12"/>
      <c r="E137" s="13"/>
      <c r="F137" s="15">
        <f>SUM(F134:F136)</f>
        <v>219900</v>
      </c>
    </row>
    <row r="138" spans="1:6" x14ac:dyDescent="0.2">
      <c r="A138" s="10" t="s">
        <v>253</v>
      </c>
      <c r="B138" s="11" t="s">
        <v>254</v>
      </c>
      <c r="C138" s="11"/>
      <c r="D138" s="12"/>
      <c r="E138" s="13"/>
      <c r="F138" s="14"/>
    </row>
    <row r="139" spans="1:6" ht="28.5" x14ac:dyDescent="0.2">
      <c r="A139" s="10" t="s">
        <v>255</v>
      </c>
      <c r="B139" s="11" t="s">
        <v>256</v>
      </c>
      <c r="C139" s="11" t="s">
        <v>29</v>
      </c>
      <c r="D139" s="12">
        <v>1000</v>
      </c>
      <c r="E139" s="13">
        <v>295</v>
      </c>
      <c r="F139" s="14">
        <v>295000</v>
      </c>
    </row>
    <row r="140" spans="1:6" ht="28.5" x14ac:dyDescent="0.2">
      <c r="A140" s="10" t="s">
        <v>257</v>
      </c>
      <c r="B140" s="11" t="s">
        <v>258</v>
      </c>
      <c r="C140" s="11" t="s">
        <v>29</v>
      </c>
      <c r="D140" s="12">
        <v>68</v>
      </c>
      <c r="E140" s="13">
        <v>350</v>
      </c>
      <c r="F140" s="14">
        <v>23800</v>
      </c>
    </row>
    <row r="141" spans="1:6" ht="15" x14ac:dyDescent="0.25">
      <c r="A141" s="10"/>
      <c r="B141" s="11"/>
      <c r="C141" s="11"/>
      <c r="D141" s="12"/>
      <c r="E141" s="13"/>
      <c r="F141" s="15">
        <f>SUM(F139:F140)</f>
        <v>318800</v>
      </c>
    </row>
    <row r="142" spans="1:6" x14ac:dyDescent="0.2">
      <c r="A142" s="10" t="s">
        <v>259</v>
      </c>
      <c r="B142" s="11" t="s">
        <v>260</v>
      </c>
      <c r="C142" s="11"/>
      <c r="D142" s="12"/>
      <c r="E142" s="13"/>
      <c r="F142" s="14"/>
    </row>
    <row r="143" spans="1:6" ht="28.5" x14ac:dyDescent="0.2">
      <c r="A143" s="10" t="s">
        <v>261</v>
      </c>
      <c r="B143" s="11" t="s">
        <v>262</v>
      </c>
      <c r="C143" s="11" t="s">
        <v>34</v>
      </c>
      <c r="D143" s="12">
        <v>16</v>
      </c>
      <c r="E143" s="13">
        <v>1200</v>
      </c>
      <c r="F143" s="14">
        <v>19200</v>
      </c>
    </row>
    <row r="144" spans="1:6" ht="28.5" x14ac:dyDescent="0.2">
      <c r="A144" s="10" t="s">
        <v>263</v>
      </c>
      <c r="B144" s="11" t="s">
        <v>264</v>
      </c>
      <c r="C144" s="11" t="s">
        <v>34</v>
      </c>
      <c r="D144" s="12">
        <v>11</v>
      </c>
      <c r="E144" s="13">
        <v>295</v>
      </c>
      <c r="F144" s="14">
        <v>3245</v>
      </c>
    </row>
    <row r="145" spans="1:6" ht="28.5" x14ac:dyDescent="0.2">
      <c r="A145" s="10" t="s">
        <v>265</v>
      </c>
      <c r="B145" s="11" t="s">
        <v>266</v>
      </c>
      <c r="C145" s="11" t="s">
        <v>34</v>
      </c>
      <c r="D145" s="12">
        <v>3</v>
      </c>
      <c r="E145" s="13">
        <v>3500</v>
      </c>
      <c r="F145" s="14">
        <v>10500</v>
      </c>
    </row>
    <row r="146" spans="1:6" ht="42.75" x14ac:dyDescent="0.2">
      <c r="A146" s="10" t="s">
        <v>267</v>
      </c>
      <c r="B146" s="11" t="s">
        <v>268</v>
      </c>
      <c r="C146" s="11" t="s">
        <v>34</v>
      </c>
      <c r="D146" s="12">
        <v>1</v>
      </c>
      <c r="E146" s="13">
        <v>11000</v>
      </c>
      <c r="F146" s="14">
        <v>11000</v>
      </c>
    </row>
    <row r="147" spans="1:6" ht="28.5" x14ac:dyDescent="0.2">
      <c r="A147" s="10" t="s">
        <v>269</v>
      </c>
      <c r="B147" s="11" t="s">
        <v>270</v>
      </c>
      <c r="C147" s="11" t="s">
        <v>34</v>
      </c>
      <c r="D147" s="12">
        <v>1</v>
      </c>
      <c r="E147" s="13">
        <v>4500</v>
      </c>
      <c r="F147" s="14">
        <v>4500</v>
      </c>
    </row>
    <row r="148" spans="1:6" ht="42.75" x14ac:dyDescent="0.2">
      <c r="A148" s="10" t="s">
        <v>271</v>
      </c>
      <c r="B148" s="11" t="s">
        <v>272</v>
      </c>
      <c r="C148" s="11" t="s">
        <v>34</v>
      </c>
      <c r="D148" s="12">
        <v>1</v>
      </c>
      <c r="E148" s="13">
        <v>6500</v>
      </c>
      <c r="F148" s="14">
        <v>6500</v>
      </c>
    </row>
    <row r="149" spans="1:6" ht="42.75" x14ac:dyDescent="0.2">
      <c r="A149" s="10" t="s">
        <v>273</v>
      </c>
      <c r="B149" s="11" t="s">
        <v>274</v>
      </c>
      <c r="C149" s="11" t="s">
        <v>34</v>
      </c>
      <c r="D149" s="12">
        <v>1</v>
      </c>
      <c r="E149" s="13">
        <v>5200</v>
      </c>
      <c r="F149" s="14">
        <v>5200</v>
      </c>
    </row>
    <row r="150" spans="1:6" ht="57" x14ac:dyDescent="0.2">
      <c r="A150" s="10" t="s">
        <v>275</v>
      </c>
      <c r="B150" s="11" t="s">
        <v>276</v>
      </c>
      <c r="C150" s="11" t="s">
        <v>61</v>
      </c>
      <c r="D150" s="12">
        <v>1</v>
      </c>
      <c r="E150" s="13">
        <v>59000</v>
      </c>
      <c r="F150" s="14">
        <v>59000</v>
      </c>
    </row>
    <row r="151" spans="1:6" ht="57" x14ac:dyDescent="0.2">
      <c r="A151" s="10" t="s">
        <v>277</v>
      </c>
      <c r="B151" s="11" t="s">
        <v>278</v>
      </c>
      <c r="C151" s="11" t="s">
        <v>61</v>
      </c>
      <c r="D151" s="12">
        <v>1</v>
      </c>
      <c r="E151" s="13">
        <v>25000</v>
      </c>
      <c r="F151" s="14">
        <v>25000</v>
      </c>
    </row>
    <row r="152" spans="1:6" ht="57" x14ac:dyDescent="0.2">
      <c r="A152" s="10" t="s">
        <v>279</v>
      </c>
      <c r="B152" s="11" t="s">
        <v>280</v>
      </c>
      <c r="C152" s="11" t="s">
        <v>61</v>
      </c>
      <c r="D152" s="12">
        <v>1</v>
      </c>
      <c r="E152" s="13">
        <v>65000</v>
      </c>
      <c r="F152" s="14">
        <v>65000</v>
      </c>
    </row>
    <row r="153" spans="1:6" ht="15" x14ac:dyDescent="0.25">
      <c r="A153" s="10"/>
      <c r="B153" s="11"/>
      <c r="C153" s="11"/>
      <c r="D153" s="12"/>
      <c r="E153" s="13"/>
      <c r="F153" s="15">
        <f>SUM(F143:F152)</f>
        <v>209145</v>
      </c>
    </row>
    <row r="154" spans="1:6" x14ac:dyDescent="0.2">
      <c r="A154" s="10" t="s">
        <v>281</v>
      </c>
      <c r="B154" s="11" t="s">
        <v>282</v>
      </c>
      <c r="C154" s="11"/>
      <c r="D154" s="12"/>
      <c r="E154" s="13"/>
      <c r="F154" s="14"/>
    </row>
    <row r="155" spans="1:6" ht="171" x14ac:dyDescent="0.2">
      <c r="A155" s="10" t="s">
        <v>283</v>
      </c>
      <c r="B155" s="11" t="s">
        <v>284</v>
      </c>
      <c r="C155" s="11" t="s">
        <v>34</v>
      </c>
      <c r="D155" s="12">
        <v>8</v>
      </c>
      <c r="E155" s="13">
        <v>10000</v>
      </c>
      <c r="F155" s="14">
        <v>80000</v>
      </c>
    </row>
    <row r="156" spans="1:6" x14ac:dyDescent="0.2">
      <c r="A156" s="10" t="s">
        <v>285</v>
      </c>
      <c r="B156" s="11" t="s">
        <v>286</v>
      </c>
      <c r="C156" s="11" t="s">
        <v>34</v>
      </c>
      <c r="D156" s="12">
        <v>22</v>
      </c>
      <c r="E156" s="13">
        <v>10000</v>
      </c>
      <c r="F156" s="14">
        <v>220000</v>
      </c>
    </row>
    <row r="157" spans="1:6" ht="28.5" x14ac:dyDescent="0.2">
      <c r="A157" s="10" t="s">
        <v>287</v>
      </c>
      <c r="B157" s="11" t="s">
        <v>288</v>
      </c>
      <c r="C157" s="11" t="s">
        <v>34</v>
      </c>
      <c r="D157" s="12">
        <v>20</v>
      </c>
      <c r="E157" s="13">
        <v>8000</v>
      </c>
      <c r="F157" s="14">
        <v>160000</v>
      </c>
    </row>
    <row r="158" spans="1:6" ht="28.5" x14ac:dyDescent="0.2">
      <c r="A158" s="10" t="s">
        <v>289</v>
      </c>
      <c r="B158" s="11" t="s">
        <v>290</v>
      </c>
      <c r="C158" s="11" t="s">
        <v>34</v>
      </c>
      <c r="D158" s="12">
        <v>17</v>
      </c>
      <c r="E158" s="13">
        <v>1600</v>
      </c>
      <c r="F158" s="14">
        <v>27200</v>
      </c>
    </row>
    <row r="159" spans="1:6" ht="15" x14ac:dyDescent="0.25">
      <c r="A159" s="10"/>
      <c r="B159" s="11"/>
      <c r="C159" s="11"/>
      <c r="D159" s="12"/>
      <c r="E159" s="13"/>
      <c r="F159" s="15">
        <f>SUM(F155:F158)</f>
        <v>487200</v>
      </c>
    </row>
    <row r="160" spans="1:6" x14ac:dyDescent="0.2">
      <c r="A160" s="10" t="s">
        <v>291</v>
      </c>
      <c r="B160" s="11" t="s">
        <v>292</v>
      </c>
      <c r="C160" s="11"/>
      <c r="D160" s="12"/>
      <c r="E160" s="13"/>
      <c r="F160" s="14"/>
    </row>
    <row r="161" spans="1:6" x14ac:dyDescent="0.2">
      <c r="A161" s="10" t="s">
        <v>293</v>
      </c>
      <c r="B161" s="11" t="s">
        <v>294</v>
      </c>
      <c r="C161" s="11"/>
      <c r="D161" s="12"/>
      <c r="E161" s="13"/>
      <c r="F161" s="14"/>
    </row>
    <row r="162" spans="1:6" ht="42.75" x14ac:dyDescent="0.2">
      <c r="A162" s="10" t="s">
        <v>295</v>
      </c>
      <c r="B162" s="11" t="s">
        <v>296</v>
      </c>
      <c r="C162" s="11" t="s">
        <v>14</v>
      </c>
      <c r="D162" s="12">
        <v>3655</v>
      </c>
      <c r="E162" s="13">
        <v>53</v>
      </c>
      <c r="F162" s="14">
        <v>193715</v>
      </c>
    </row>
    <row r="163" spans="1:6" ht="15" x14ac:dyDescent="0.25">
      <c r="A163" s="10"/>
      <c r="B163" s="11"/>
      <c r="C163" s="11"/>
      <c r="D163" s="12"/>
      <c r="E163" s="13"/>
      <c r="F163" s="15">
        <f>SUM(F162)</f>
        <v>193715</v>
      </c>
    </row>
    <row r="164" spans="1:6" x14ac:dyDescent="0.2">
      <c r="A164" s="10" t="s">
        <v>297</v>
      </c>
      <c r="B164" s="11" t="s">
        <v>298</v>
      </c>
      <c r="C164" s="11"/>
      <c r="D164" s="12"/>
      <c r="E164" s="13"/>
      <c r="F164" s="14"/>
    </row>
    <row r="165" spans="1:6" x14ac:dyDescent="0.2">
      <c r="A165" s="10" t="s">
        <v>299</v>
      </c>
      <c r="B165" s="11" t="s">
        <v>300</v>
      </c>
      <c r="C165" s="11" t="s">
        <v>29</v>
      </c>
      <c r="D165" s="12">
        <v>710</v>
      </c>
      <c r="E165" s="13">
        <v>10</v>
      </c>
      <c r="F165" s="14">
        <v>7100</v>
      </c>
    </row>
    <row r="166" spans="1:6" x14ac:dyDescent="0.2">
      <c r="A166" s="10" t="s">
        <v>301</v>
      </c>
      <c r="B166" s="11" t="s">
        <v>302</v>
      </c>
      <c r="C166" s="11" t="s">
        <v>29</v>
      </c>
      <c r="D166" s="12">
        <v>4240</v>
      </c>
      <c r="E166" s="13">
        <v>13</v>
      </c>
      <c r="F166" s="14">
        <v>55120</v>
      </c>
    </row>
    <row r="167" spans="1:6" x14ac:dyDescent="0.2">
      <c r="A167" s="10" t="s">
        <v>303</v>
      </c>
      <c r="B167" s="11" t="s">
        <v>304</v>
      </c>
      <c r="C167" s="11" t="s">
        <v>29</v>
      </c>
      <c r="D167" s="12">
        <v>1965</v>
      </c>
      <c r="E167" s="13">
        <v>14</v>
      </c>
      <c r="F167" s="14">
        <v>27510</v>
      </c>
    </row>
    <row r="168" spans="1:6" x14ac:dyDescent="0.2">
      <c r="A168" s="10" t="s">
        <v>305</v>
      </c>
      <c r="B168" s="11" t="s">
        <v>306</v>
      </c>
      <c r="C168" s="11" t="s">
        <v>29</v>
      </c>
      <c r="D168" s="12">
        <v>805</v>
      </c>
      <c r="E168" s="13">
        <v>20</v>
      </c>
      <c r="F168" s="14">
        <v>16100</v>
      </c>
    </row>
    <row r="169" spans="1:6" x14ac:dyDescent="0.2">
      <c r="A169" s="10" t="s">
        <v>307</v>
      </c>
      <c r="B169" s="11" t="s">
        <v>308</v>
      </c>
      <c r="C169" s="11" t="s">
        <v>29</v>
      </c>
      <c r="D169" s="12">
        <v>305</v>
      </c>
      <c r="E169" s="13">
        <v>25</v>
      </c>
      <c r="F169" s="14">
        <v>7625</v>
      </c>
    </row>
    <row r="170" spans="1:6" x14ac:dyDescent="0.2">
      <c r="A170" s="10" t="s">
        <v>309</v>
      </c>
      <c r="B170" s="11" t="s">
        <v>310</v>
      </c>
      <c r="C170" s="11" t="s">
        <v>29</v>
      </c>
      <c r="D170" s="12">
        <v>4</v>
      </c>
      <c r="E170" s="13">
        <v>28</v>
      </c>
      <c r="F170" s="14">
        <v>112</v>
      </c>
    </row>
    <row r="171" spans="1:6" x14ac:dyDescent="0.2">
      <c r="A171" s="10" t="s">
        <v>311</v>
      </c>
      <c r="B171" s="11" t="s">
        <v>312</v>
      </c>
      <c r="C171" s="11" t="s">
        <v>29</v>
      </c>
      <c r="D171" s="12">
        <v>30</v>
      </c>
      <c r="E171" s="13">
        <v>40</v>
      </c>
      <c r="F171" s="14">
        <v>1200</v>
      </c>
    </row>
    <row r="172" spans="1:6" ht="28.5" x14ac:dyDescent="0.2">
      <c r="A172" s="10" t="s">
        <v>313</v>
      </c>
      <c r="B172" s="11" t="s">
        <v>314</v>
      </c>
      <c r="C172" s="11" t="s">
        <v>29</v>
      </c>
      <c r="D172" s="12">
        <v>7670</v>
      </c>
      <c r="E172" s="13">
        <v>6</v>
      </c>
      <c r="F172" s="14">
        <v>46020</v>
      </c>
    </row>
    <row r="173" spans="1:6" x14ac:dyDescent="0.2">
      <c r="A173" s="10" t="s">
        <v>315</v>
      </c>
      <c r="B173" s="11" t="s">
        <v>316</v>
      </c>
      <c r="C173" s="11" t="s">
        <v>34</v>
      </c>
      <c r="D173" s="12">
        <v>352</v>
      </c>
      <c r="E173" s="13">
        <v>40</v>
      </c>
      <c r="F173" s="14">
        <v>14080</v>
      </c>
    </row>
    <row r="174" spans="1:6" x14ac:dyDescent="0.2">
      <c r="A174" s="10" t="s">
        <v>317</v>
      </c>
      <c r="B174" s="11" t="s">
        <v>318</v>
      </c>
      <c r="C174" s="11" t="s">
        <v>29</v>
      </c>
      <c r="D174" s="12">
        <v>601</v>
      </c>
      <c r="E174" s="13">
        <v>45</v>
      </c>
      <c r="F174" s="14">
        <v>27045</v>
      </c>
    </row>
    <row r="175" spans="1:6" x14ac:dyDescent="0.2">
      <c r="A175" s="10" t="s">
        <v>319</v>
      </c>
      <c r="B175" s="11" t="s">
        <v>320</v>
      </c>
      <c r="C175" s="11" t="s">
        <v>29</v>
      </c>
      <c r="D175" s="12">
        <v>2253</v>
      </c>
      <c r="E175" s="13">
        <v>50</v>
      </c>
      <c r="F175" s="14">
        <v>112650</v>
      </c>
    </row>
    <row r="176" spans="1:6" x14ac:dyDescent="0.2">
      <c r="A176" s="10" t="s">
        <v>321</v>
      </c>
      <c r="B176" s="11" t="s">
        <v>322</v>
      </c>
      <c r="C176" s="11" t="s">
        <v>29</v>
      </c>
      <c r="D176" s="12">
        <v>225</v>
      </c>
      <c r="E176" s="13">
        <v>95</v>
      </c>
      <c r="F176" s="14">
        <v>21375</v>
      </c>
    </row>
    <row r="177" spans="1:6" x14ac:dyDescent="0.2">
      <c r="A177" s="10" t="s">
        <v>323</v>
      </c>
      <c r="B177" s="11" t="s">
        <v>324</v>
      </c>
      <c r="C177" s="11" t="s">
        <v>29</v>
      </c>
      <c r="D177" s="12">
        <v>130</v>
      </c>
      <c r="E177" s="13">
        <v>50</v>
      </c>
      <c r="F177" s="14">
        <v>6500</v>
      </c>
    </row>
    <row r="178" spans="1:6" x14ac:dyDescent="0.2">
      <c r="A178" s="10" t="s">
        <v>325</v>
      </c>
      <c r="B178" s="11" t="s">
        <v>326</v>
      </c>
      <c r="C178" s="11" t="s">
        <v>29</v>
      </c>
      <c r="D178" s="12">
        <v>502</v>
      </c>
      <c r="E178" s="13">
        <v>45</v>
      </c>
      <c r="F178" s="14">
        <v>22590</v>
      </c>
    </row>
    <row r="179" spans="1:6" ht="28.5" x14ac:dyDescent="0.2">
      <c r="A179" s="10" t="s">
        <v>327</v>
      </c>
      <c r="B179" s="11" t="s">
        <v>328</v>
      </c>
      <c r="C179" s="11" t="s">
        <v>34</v>
      </c>
      <c r="D179" s="12">
        <v>16</v>
      </c>
      <c r="E179" s="13">
        <v>110</v>
      </c>
      <c r="F179" s="14">
        <v>1760</v>
      </c>
    </row>
    <row r="180" spans="1:6" ht="71.25" x14ac:dyDescent="0.2">
      <c r="A180" s="10" t="s">
        <v>329</v>
      </c>
      <c r="B180" s="11" t="s">
        <v>330</v>
      </c>
      <c r="C180" s="11" t="s">
        <v>61</v>
      </c>
      <c r="D180" s="12">
        <v>2</v>
      </c>
      <c r="E180" s="13">
        <v>4034</v>
      </c>
      <c r="F180" s="14">
        <v>8068</v>
      </c>
    </row>
    <row r="181" spans="1:6" ht="28.5" x14ac:dyDescent="0.2">
      <c r="A181" s="10" t="s">
        <v>331</v>
      </c>
      <c r="B181" s="11" t="s">
        <v>332</v>
      </c>
      <c r="C181" s="11" t="s">
        <v>61</v>
      </c>
      <c r="D181" s="12">
        <v>0</v>
      </c>
      <c r="E181" s="13">
        <v>756</v>
      </c>
      <c r="F181" s="14">
        <v>0</v>
      </c>
    </row>
    <row r="182" spans="1:6" ht="28.5" x14ac:dyDescent="0.2">
      <c r="A182" s="10" t="s">
        <v>333</v>
      </c>
      <c r="B182" s="11" t="s">
        <v>334</v>
      </c>
      <c r="C182" s="11" t="s">
        <v>61</v>
      </c>
      <c r="D182" s="12">
        <v>11</v>
      </c>
      <c r="E182" s="13">
        <v>686</v>
      </c>
      <c r="F182" s="14">
        <v>7546</v>
      </c>
    </row>
    <row r="183" spans="1:6" ht="28.5" x14ac:dyDescent="0.2">
      <c r="A183" s="10" t="s">
        <v>335</v>
      </c>
      <c r="B183" s="11" t="s">
        <v>336</v>
      </c>
      <c r="C183" s="11" t="s">
        <v>61</v>
      </c>
      <c r="D183" s="12">
        <v>5</v>
      </c>
      <c r="E183" s="13">
        <v>524</v>
      </c>
      <c r="F183" s="14">
        <v>2620</v>
      </c>
    </row>
    <row r="184" spans="1:6" ht="42.75" x14ac:dyDescent="0.2">
      <c r="A184" s="10" t="s">
        <v>337</v>
      </c>
      <c r="B184" s="11" t="s">
        <v>338</v>
      </c>
      <c r="C184" s="11" t="s">
        <v>61</v>
      </c>
      <c r="D184" s="12">
        <v>4</v>
      </c>
      <c r="E184" s="13">
        <v>5000</v>
      </c>
      <c r="F184" s="14">
        <v>20000</v>
      </c>
    </row>
    <row r="185" spans="1:6" ht="28.5" x14ac:dyDescent="0.2">
      <c r="A185" s="10" t="s">
        <v>339</v>
      </c>
      <c r="B185" s="11" t="s">
        <v>340</v>
      </c>
      <c r="C185" s="11" t="s">
        <v>61</v>
      </c>
      <c r="D185" s="12">
        <v>4</v>
      </c>
      <c r="E185" s="13">
        <v>800</v>
      </c>
      <c r="F185" s="14">
        <v>3200</v>
      </c>
    </row>
    <row r="186" spans="1:6" ht="57" x14ac:dyDescent="0.2">
      <c r="A186" s="10" t="s">
        <v>341</v>
      </c>
      <c r="B186" s="11" t="s">
        <v>342</v>
      </c>
      <c r="C186" s="11" t="s">
        <v>61</v>
      </c>
      <c r="D186" s="12">
        <v>3</v>
      </c>
      <c r="E186" s="13">
        <v>9000</v>
      </c>
      <c r="F186" s="14">
        <v>27000</v>
      </c>
    </row>
    <row r="187" spans="1:6" ht="57" x14ac:dyDescent="0.2">
      <c r="A187" s="10" t="s">
        <v>343</v>
      </c>
      <c r="B187" s="11" t="s">
        <v>344</v>
      </c>
      <c r="C187" s="11" t="s">
        <v>61</v>
      </c>
      <c r="D187" s="12">
        <v>1</v>
      </c>
      <c r="E187" s="13">
        <v>10000</v>
      </c>
      <c r="F187" s="14">
        <v>10000</v>
      </c>
    </row>
    <row r="188" spans="1:6" ht="57" x14ac:dyDescent="0.2">
      <c r="A188" s="10" t="s">
        <v>345</v>
      </c>
      <c r="B188" s="11" t="s">
        <v>346</v>
      </c>
      <c r="C188" s="11" t="s">
        <v>61</v>
      </c>
      <c r="D188" s="12">
        <v>1</v>
      </c>
      <c r="E188" s="13">
        <v>12000</v>
      </c>
      <c r="F188" s="14">
        <v>12000</v>
      </c>
    </row>
    <row r="189" spans="1:6" x14ac:dyDescent="0.2">
      <c r="A189" s="10" t="s">
        <v>347</v>
      </c>
      <c r="B189" s="11" t="s">
        <v>348</v>
      </c>
      <c r="C189" s="11" t="s">
        <v>34</v>
      </c>
      <c r="D189" s="12">
        <v>19</v>
      </c>
      <c r="E189" s="13">
        <v>350</v>
      </c>
      <c r="F189" s="14">
        <v>6650</v>
      </c>
    </row>
    <row r="190" spans="1:6" x14ac:dyDescent="0.2">
      <c r="A190" s="10" t="s">
        <v>349</v>
      </c>
      <c r="B190" s="11" t="s">
        <v>350</v>
      </c>
      <c r="C190" s="11" t="s">
        <v>61</v>
      </c>
      <c r="D190" s="12">
        <v>19</v>
      </c>
      <c r="E190" s="13">
        <v>350</v>
      </c>
      <c r="F190" s="14">
        <v>6650</v>
      </c>
    </row>
    <row r="191" spans="1:6" x14ac:dyDescent="0.2">
      <c r="A191" s="10" t="s">
        <v>351</v>
      </c>
      <c r="B191" s="11" t="s">
        <v>352</v>
      </c>
      <c r="C191" s="11" t="s">
        <v>61</v>
      </c>
      <c r="D191" s="12">
        <v>38</v>
      </c>
      <c r="E191" s="13">
        <v>1650</v>
      </c>
      <c r="F191" s="14">
        <v>62700</v>
      </c>
    </row>
    <row r="192" spans="1:6" ht="15" x14ac:dyDescent="0.25">
      <c r="A192" s="10"/>
      <c r="B192" s="11"/>
      <c r="C192" s="11"/>
      <c r="D192" s="12"/>
      <c r="E192" s="13"/>
      <c r="F192" s="15">
        <f>SUM(F165:F191)</f>
        <v>533221</v>
      </c>
    </row>
    <row r="193" spans="1:6" x14ac:dyDescent="0.2">
      <c r="A193" s="10" t="s">
        <v>353</v>
      </c>
      <c r="B193" s="11" t="s">
        <v>354</v>
      </c>
      <c r="C193" s="11"/>
      <c r="D193" s="12"/>
      <c r="E193" s="13"/>
      <c r="F193" s="14"/>
    </row>
    <row r="194" spans="1:6" ht="28.5" x14ac:dyDescent="0.2">
      <c r="A194" s="10" t="s">
        <v>355</v>
      </c>
      <c r="B194" s="11" t="s">
        <v>356</v>
      </c>
      <c r="C194" s="11" t="s">
        <v>17</v>
      </c>
      <c r="D194" s="12">
        <v>7800</v>
      </c>
      <c r="E194" s="13">
        <v>4.5</v>
      </c>
      <c r="F194" s="14">
        <v>35100</v>
      </c>
    </row>
    <row r="195" spans="1:6" ht="57" x14ac:dyDescent="0.2">
      <c r="A195" s="10" t="s">
        <v>357</v>
      </c>
      <c r="B195" s="11" t="s">
        <v>358</v>
      </c>
      <c r="C195" s="11" t="s">
        <v>17</v>
      </c>
      <c r="D195" s="12">
        <v>7800</v>
      </c>
      <c r="E195" s="13">
        <v>3</v>
      </c>
      <c r="F195" s="14">
        <v>23400</v>
      </c>
    </row>
    <row r="196" spans="1:6" ht="57" x14ac:dyDescent="0.2">
      <c r="A196" s="10" t="s">
        <v>359</v>
      </c>
      <c r="B196" s="11" t="s">
        <v>360</v>
      </c>
      <c r="C196" s="11" t="s">
        <v>17</v>
      </c>
      <c r="D196" s="12">
        <v>1770</v>
      </c>
      <c r="E196" s="13">
        <v>20</v>
      </c>
      <c r="F196" s="14">
        <v>35400</v>
      </c>
    </row>
    <row r="197" spans="1:6" x14ac:dyDescent="0.2">
      <c r="A197" s="10" t="s">
        <v>361</v>
      </c>
      <c r="B197" s="11" t="s">
        <v>362</v>
      </c>
      <c r="C197" s="11" t="s">
        <v>34</v>
      </c>
      <c r="D197" s="12">
        <v>1780</v>
      </c>
      <c r="E197" s="13">
        <v>10</v>
      </c>
      <c r="F197" s="14">
        <v>17800</v>
      </c>
    </row>
    <row r="198" spans="1:6" x14ac:dyDescent="0.2">
      <c r="A198" s="10" t="s">
        <v>363</v>
      </c>
      <c r="B198" s="11" t="s">
        <v>364</v>
      </c>
      <c r="C198" s="11" t="s">
        <v>34</v>
      </c>
      <c r="D198" s="12">
        <v>19321</v>
      </c>
      <c r="E198" s="13">
        <v>20</v>
      </c>
      <c r="F198" s="14">
        <v>386420</v>
      </c>
    </row>
    <row r="199" spans="1:6" ht="42.75" x14ac:dyDescent="0.2">
      <c r="A199" s="10" t="s">
        <v>365</v>
      </c>
      <c r="B199" s="11" t="s">
        <v>366</v>
      </c>
      <c r="C199" s="11" t="s">
        <v>34</v>
      </c>
      <c r="D199" s="12">
        <v>9</v>
      </c>
      <c r="E199" s="13">
        <v>380</v>
      </c>
      <c r="F199" s="14">
        <v>3420</v>
      </c>
    </row>
    <row r="200" spans="1:6" ht="42.75" x14ac:dyDescent="0.2">
      <c r="A200" s="10" t="s">
        <v>367</v>
      </c>
      <c r="B200" s="11" t="s">
        <v>368</v>
      </c>
      <c r="C200" s="11" t="s">
        <v>34</v>
      </c>
      <c r="D200" s="12">
        <v>353</v>
      </c>
      <c r="E200" s="13">
        <v>580</v>
      </c>
      <c r="F200" s="14">
        <v>204740</v>
      </c>
    </row>
    <row r="201" spans="1:6" x14ac:dyDescent="0.2">
      <c r="A201" s="10" t="s">
        <v>369</v>
      </c>
      <c r="B201" s="11" t="s">
        <v>370</v>
      </c>
      <c r="C201" s="11" t="s">
        <v>17</v>
      </c>
      <c r="D201" s="12">
        <v>7970</v>
      </c>
      <c r="E201" s="13">
        <v>2</v>
      </c>
      <c r="F201" s="14">
        <v>15940</v>
      </c>
    </row>
    <row r="202" spans="1:6" ht="15" x14ac:dyDescent="0.25">
      <c r="A202" s="10"/>
      <c r="B202" s="11"/>
      <c r="C202" s="11"/>
      <c r="D202" s="12"/>
      <c r="E202" s="13"/>
      <c r="F202" s="15">
        <f>SUM(F194:F201)</f>
        <v>722220</v>
      </c>
    </row>
    <row r="203" spans="1:6" x14ac:dyDescent="0.2">
      <c r="A203" s="10" t="s">
        <v>371</v>
      </c>
      <c r="B203" s="11" t="s">
        <v>372</v>
      </c>
      <c r="C203" s="11"/>
      <c r="D203" s="12"/>
      <c r="E203" s="13"/>
      <c r="F203" s="14"/>
    </row>
    <row r="204" spans="1:6" x14ac:dyDescent="0.2">
      <c r="A204" s="10" t="s">
        <v>373</v>
      </c>
      <c r="B204" s="11" t="s">
        <v>374</v>
      </c>
      <c r="C204" s="11"/>
      <c r="D204" s="12"/>
      <c r="E204" s="13"/>
      <c r="F204" s="14"/>
    </row>
    <row r="205" spans="1:6" ht="28.5" x14ac:dyDescent="0.2">
      <c r="A205" s="10" t="s">
        <v>375</v>
      </c>
      <c r="B205" s="11" t="s">
        <v>376</v>
      </c>
      <c r="C205" s="11" t="s">
        <v>17</v>
      </c>
      <c r="D205" s="12">
        <v>20000</v>
      </c>
      <c r="E205" s="13">
        <v>2.5</v>
      </c>
      <c r="F205" s="14">
        <v>50000</v>
      </c>
    </row>
    <row r="206" spans="1:6" x14ac:dyDescent="0.2">
      <c r="A206" s="10" t="s">
        <v>377</v>
      </c>
      <c r="B206" s="11" t="s">
        <v>378</v>
      </c>
      <c r="C206" s="11" t="s">
        <v>34</v>
      </c>
      <c r="D206" s="12">
        <v>300</v>
      </c>
      <c r="E206" s="13">
        <v>216</v>
      </c>
      <c r="F206" s="14">
        <v>64800</v>
      </c>
    </row>
    <row r="207" spans="1:6" x14ac:dyDescent="0.2">
      <c r="A207" s="10" t="s">
        <v>379</v>
      </c>
      <c r="B207" s="11" t="s">
        <v>380</v>
      </c>
      <c r="C207" s="11" t="s">
        <v>34</v>
      </c>
      <c r="D207" s="12">
        <v>30</v>
      </c>
      <c r="E207" s="13">
        <v>141</v>
      </c>
      <c r="F207" s="14">
        <v>4230</v>
      </c>
    </row>
    <row r="208" spans="1:6" x14ac:dyDescent="0.2">
      <c r="A208" s="10" t="s">
        <v>381</v>
      </c>
      <c r="B208" s="11" t="s">
        <v>382</v>
      </c>
      <c r="C208" s="11" t="s">
        <v>17</v>
      </c>
      <c r="D208" s="12">
        <v>2500</v>
      </c>
      <c r="E208" s="13">
        <v>6</v>
      </c>
      <c r="F208" s="14">
        <v>15000</v>
      </c>
    </row>
    <row r="209" spans="1:6" ht="28.5" x14ac:dyDescent="0.2">
      <c r="A209" s="10" t="s">
        <v>383</v>
      </c>
      <c r="B209" s="11" t="s">
        <v>384</v>
      </c>
      <c r="C209" s="11" t="s">
        <v>61</v>
      </c>
      <c r="D209" s="12">
        <v>10</v>
      </c>
      <c r="E209" s="13">
        <v>750</v>
      </c>
      <c r="F209" s="14">
        <v>7500</v>
      </c>
    </row>
    <row r="210" spans="1:6" x14ac:dyDescent="0.2">
      <c r="A210" s="10" t="s">
        <v>385</v>
      </c>
      <c r="B210" s="11" t="s">
        <v>386</v>
      </c>
      <c r="C210" s="11" t="s">
        <v>17</v>
      </c>
      <c r="D210" s="12">
        <v>100</v>
      </c>
      <c r="E210" s="13">
        <v>60</v>
      </c>
      <c r="F210" s="14">
        <v>6000</v>
      </c>
    </row>
    <row r="211" spans="1:6" x14ac:dyDescent="0.2">
      <c r="A211" s="10" t="s">
        <v>387</v>
      </c>
      <c r="B211" s="11" t="s">
        <v>388</v>
      </c>
      <c r="C211" s="11" t="s">
        <v>34</v>
      </c>
      <c r="D211" s="12">
        <v>10</v>
      </c>
      <c r="E211" s="13">
        <v>700</v>
      </c>
      <c r="F211" s="14">
        <v>7000</v>
      </c>
    </row>
    <row r="212" spans="1:6" x14ac:dyDescent="0.2">
      <c r="A212" s="10" t="s">
        <v>389</v>
      </c>
      <c r="B212" s="11" t="s">
        <v>390</v>
      </c>
      <c r="C212" s="11" t="s">
        <v>29</v>
      </c>
      <c r="D212" s="12">
        <v>1000</v>
      </c>
      <c r="E212" s="13">
        <v>50</v>
      </c>
      <c r="F212" s="14">
        <v>50000</v>
      </c>
    </row>
    <row r="213" spans="1:6" x14ac:dyDescent="0.2">
      <c r="A213" s="10" t="s">
        <v>391</v>
      </c>
      <c r="B213" s="11" t="s">
        <v>392</v>
      </c>
      <c r="C213" s="11" t="s">
        <v>14</v>
      </c>
      <c r="D213" s="12">
        <v>500</v>
      </c>
      <c r="E213" s="13">
        <v>40</v>
      </c>
      <c r="F213" s="14">
        <v>20000</v>
      </c>
    </row>
    <row r="214" spans="1:6" ht="15" x14ac:dyDescent="0.25">
      <c r="A214" s="10"/>
      <c r="B214" s="11"/>
      <c r="C214" s="11"/>
      <c r="D214" s="12"/>
      <c r="E214" s="13"/>
      <c r="F214" s="15">
        <f>SUM(F205:F213)</f>
        <v>224530</v>
      </c>
    </row>
    <row r="215" spans="1:6" x14ac:dyDescent="0.2">
      <c r="A215" s="10" t="s">
        <v>393</v>
      </c>
      <c r="B215" s="11" t="s">
        <v>394</v>
      </c>
      <c r="C215" s="11"/>
      <c r="D215" s="12"/>
      <c r="E215" s="13"/>
      <c r="F215" s="14"/>
    </row>
    <row r="216" spans="1:6" ht="42.75" x14ac:dyDescent="0.2">
      <c r="A216" s="10" t="s">
        <v>395</v>
      </c>
      <c r="B216" s="11" t="s">
        <v>396</v>
      </c>
      <c r="C216" s="11" t="s">
        <v>14</v>
      </c>
      <c r="D216" s="12">
        <v>10000</v>
      </c>
      <c r="E216" s="13">
        <v>25</v>
      </c>
      <c r="F216" s="14">
        <v>250000</v>
      </c>
    </row>
    <row r="217" spans="1:6" x14ac:dyDescent="0.2">
      <c r="A217" s="10" t="s">
        <v>397</v>
      </c>
      <c r="B217" s="11" t="s">
        <v>398</v>
      </c>
      <c r="C217" s="11" t="s">
        <v>17</v>
      </c>
      <c r="D217" s="12">
        <v>20000</v>
      </c>
      <c r="E217" s="13">
        <v>2.7</v>
      </c>
      <c r="F217" s="14">
        <v>54000</v>
      </c>
    </row>
    <row r="218" spans="1:6" ht="57" x14ac:dyDescent="0.2">
      <c r="A218" s="10" t="s">
        <v>399</v>
      </c>
      <c r="B218" s="11" t="s">
        <v>400</v>
      </c>
      <c r="C218" s="11" t="s">
        <v>14</v>
      </c>
      <c r="D218" s="12">
        <v>8000</v>
      </c>
      <c r="E218" s="13">
        <v>11.5</v>
      </c>
      <c r="F218" s="14">
        <v>92000</v>
      </c>
    </row>
    <row r="219" spans="1:6" ht="15" x14ac:dyDescent="0.25">
      <c r="A219" s="10"/>
      <c r="B219" s="11"/>
      <c r="C219" s="11"/>
      <c r="D219" s="12"/>
      <c r="E219" s="13"/>
      <c r="F219" s="15">
        <f>SUM(F216:F218)</f>
        <v>396000</v>
      </c>
    </row>
    <row r="220" spans="1:6" x14ac:dyDescent="0.2">
      <c r="A220" s="10" t="s">
        <v>401</v>
      </c>
      <c r="B220" s="11" t="s">
        <v>402</v>
      </c>
      <c r="C220" s="11"/>
      <c r="D220" s="12"/>
      <c r="E220" s="13"/>
      <c r="F220" s="14"/>
    </row>
    <row r="221" spans="1:6" ht="28.5" x14ac:dyDescent="0.2">
      <c r="A221" s="10" t="s">
        <v>403</v>
      </c>
      <c r="B221" s="11" t="s">
        <v>404</v>
      </c>
      <c r="C221" s="11" t="s">
        <v>14</v>
      </c>
      <c r="D221" s="12">
        <v>6500</v>
      </c>
      <c r="E221" s="13">
        <v>120</v>
      </c>
      <c r="F221" s="14">
        <v>780000</v>
      </c>
    </row>
    <row r="222" spans="1:6" ht="15" x14ac:dyDescent="0.25">
      <c r="A222" s="10"/>
      <c r="B222" s="11"/>
      <c r="C222" s="11"/>
      <c r="D222" s="12"/>
      <c r="E222" s="13"/>
      <c r="F222" s="15">
        <f>SUM(F221)</f>
        <v>780000</v>
      </c>
    </row>
    <row r="223" spans="1:6" x14ac:dyDescent="0.2">
      <c r="A223" s="10" t="s">
        <v>405</v>
      </c>
      <c r="B223" s="11" t="s">
        <v>406</v>
      </c>
      <c r="C223" s="11"/>
      <c r="D223" s="12"/>
      <c r="E223" s="13"/>
      <c r="F223" s="14"/>
    </row>
    <row r="224" spans="1:6" x14ac:dyDescent="0.2">
      <c r="A224" s="10" t="s">
        <v>407</v>
      </c>
      <c r="B224" s="11" t="s">
        <v>408</v>
      </c>
      <c r="C224" s="11" t="s">
        <v>29</v>
      </c>
      <c r="D224" s="12">
        <v>100</v>
      </c>
      <c r="E224" s="13">
        <v>403.9</v>
      </c>
      <c r="F224" s="14">
        <v>40390</v>
      </c>
    </row>
    <row r="225" spans="1:6" x14ac:dyDescent="0.2">
      <c r="A225" s="10" t="s">
        <v>409</v>
      </c>
      <c r="B225" s="11" t="s">
        <v>410</v>
      </c>
      <c r="C225" s="11" t="s">
        <v>29</v>
      </c>
      <c r="D225" s="12">
        <v>450</v>
      </c>
      <c r="E225" s="13">
        <v>616.9</v>
      </c>
      <c r="F225" s="14">
        <v>277605</v>
      </c>
    </row>
    <row r="226" spans="1:6" x14ac:dyDescent="0.2">
      <c r="A226" s="10" t="s">
        <v>411</v>
      </c>
      <c r="B226" s="11" t="s">
        <v>412</v>
      </c>
      <c r="C226" s="11" t="s">
        <v>29</v>
      </c>
      <c r="D226" s="12">
        <v>550</v>
      </c>
      <c r="E226" s="13">
        <v>875.6</v>
      </c>
      <c r="F226" s="14">
        <v>481580</v>
      </c>
    </row>
    <row r="227" spans="1:6" x14ac:dyDescent="0.2">
      <c r="A227" s="10" t="s">
        <v>413</v>
      </c>
      <c r="B227" s="11" t="s">
        <v>414</v>
      </c>
      <c r="C227" s="11" t="s">
        <v>29</v>
      </c>
      <c r="D227" s="12">
        <v>100</v>
      </c>
      <c r="E227" s="13">
        <v>992.6</v>
      </c>
      <c r="F227" s="14">
        <v>99260</v>
      </c>
    </row>
    <row r="228" spans="1:6" ht="28.5" x14ac:dyDescent="0.2">
      <c r="A228" s="10" t="s">
        <v>415</v>
      </c>
      <c r="B228" s="11" t="s">
        <v>416</v>
      </c>
      <c r="C228" s="11" t="s">
        <v>61</v>
      </c>
      <c r="D228" s="12">
        <v>15</v>
      </c>
      <c r="E228" s="13">
        <v>4638.4799999999996</v>
      </c>
      <c r="F228" s="14">
        <v>69577.2</v>
      </c>
    </row>
    <row r="229" spans="1:6" ht="28.5" x14ac:dyDescent="0.2">
      <c r="A229" s="10" t="s">
        <v>417</v>
      </c>
      <c r="B229" s="11" t="s">
        <v>418</v>
      </c>
      <c r="C229" s="11" t="s">
        <v>61</v>
      </c>
      <c r="D229" s="12">
        <v>15</v>
      </c>
      <c r="E229" s="13">
        <v>5242.16</v>
      </c>
      <c r="F229" s="14">
        <v>78632.399999999994</v>
      </c>
    </row>
    <row r="230" spans="1:6" ht="28.5" x14ac:dyDescent="0.2">
      <c r="A230" s="10" t="s">
        <v>419</v>
      </c>
      <c r="B230" s="11" t="s">
        <v>420</v>
      </c>
      <c r="C230" s="11" t="s">
        <v>61</v>
      </c>
      <c r="D230" s="12">
        <v>15</v>
      </c>
      <c r="E230" s="13">
        <v>6343.04</v>
      </c>
      <c r="F230" s="14">
        <v>95145.600000000006</v>
      </c>
    </row>
    <row r="231" spans="1:6" ht="28.5" x14ac:dyDescent="0.2">
      <c r="A231" s="10" t="s">
        <v>421</v>
      </c>
      <c r="B231" s="11" t="s">
        <v>422</v>
      </c>
      <c r="C231" s="11" t="s">
        <v>61</v>
      </c>
      <c r="D231" s="12">
        <v>5</v>
      </c>
      <c r="E231" s="13">
        <v>8191.9</v>
      </c>
      <c r="F231" s="14">
        <v>40959.5</v>
      </c>
    </row>
    <row r="232" spans="1:6" ht="28.5" x14ac:dyDescent="0.2">
      <c r="A232" s="10" t="s">
        <v>423</v>
      </c>
      <c r="B232" s="11" t="s">
        <v>424</v>
      </c>
      <c r="C232" s="11" t="s">
        <v>61</v>
      </c>
      <c r="D232" s="12">
        <v>5</v>
      </c>
      <c r="E232" s="13">
        <v>9008.6</v>
      </c>
      <c r="F232" s="14">
        <v>45043</v>
      </c>
    </row>
    <row r="233" spans="1:6" ht="28.5" x14ac:dyDescent="0.2">
      <c r="A233" s="10" t="s">
        <v>425</v>
      </c>
      <c r="B233" s="11" t="s">
        <v>426</v>
      </c>
      <c r="C233" s="11" t="s">
        <v>61</v>
      </c>
      <c r="D233" s="12">
        <v>5</v>
      </c>
      <c r="E233" s="13">
        <v>10392.799999999999</v>
      </c>
      <c r="F233" s="14">
        <v>51964</v>
      </c>
    </row>
    <row r="234" spans="1:6" ht="28.5" x14ac:dyDescent="0.2">
      <c r="A234" s="10" t="s">
        <v>427</v>
      </c>
      <c r="B234" s="11" t="s">
        <v>428</v>
      </c>
      <c r="C234" s="11" t="s">
        <v>34</v>
      </c>
      <c r="D234" s="12">
        <v>40</v>
      </c>
      <c r="E234" s="13">
        <v>354.6</v>
      </c>
      <c r="F234" s="14">
        <v>14184</v>
      </c>
    </row>
    <row r="235" spans="1:6" ht="42.75" x14ac:dyDescent="0.2">
      <c r="A235" s="10" t="s">
        <v>429</v>
      </c>
      <c r="B235" s="11" t="s">
        <v>430</v>
      </c>
      <c r="C235" s="11" t="s">
        <v>34</v>
      </c>
      <c r="D235" s="12">
        <v>20</v>
      </c>
      <c r="E235" s="13">
        <v>1952.7</v>
      </c>
      <c r="F235" s="14">
        <v>39054</v>
      </c>
    </row>
    <row r="236" spans="1:6" ht="42.75" x14ac:dyDescent="0.2">
      <c r="A236" s="10" t="s">
        <v>431</v>
      </c>
      <c r="B236" s="11" t="s">
        <v>432</v>
      </c>
      <c r="C236" s="11" t="s">
        <v>34</v>
      </c>
      <c r="D236" s="12">
        <v>40</v>
      </c>
      <c r="E236" s="13">
        <v>1686.1</v>
      </c>
      <c r="F236" s="14">
        <v>67444</v>
      </c>
    </row>
    <row r="237" spans="1:6" ht="28.5" x14ac:dyDescent="0.2">
      <c r="A237" s="10" t="s">
        <v>433</v>
      </c>
      <c r="B237" s="11" t="s">
        <v>434</v>
      </c>
      <c r="C237" s="11" t="s">
        <v>14</v>
      </c>
      <c r="D237" s="12">
        <v>20</v>
      </c>
      <c r="E237" s="13">
        <v>1600</v>
      </c>
      <c r="F237" s="14">
        <v>32000</v>
      </c>
    </row>
    <row r="238" spans="1:6" ht="28.5" x14ac:dyDescent="0.2">
      <c r="A238" s="10" t="s">
        <v>435</v>
      </c>
      <c r="B238" s="11" t="s">
        <v>436</v>
      </c>
      <c r="C238" s="11" t="s">
        <v>17</v>
      </c>
      <c r="D238" s="12">
        <v>200</v>
      </c>
      <c r="E238" s="13">
        <v>120</v>
      </c>
      <c r="F238" s="14">
        <v>24000</v>
      </c>
    </row>
    <row r="239" spans="1:6" ht="28.5" x14ac:dyDescent="0.2">
      <c r="A239" s="10" t="s">
        <v>437</v>
      </c>
      <c r="B239" s="11" t="s">
        <v>438</v>
      </c>
      <c r="C239" s="11" t="s">
        <v>17</v>
      </c>
      <c r="D239" s="12">
        <v>200</v>
      </c>
      <c r="E239" s="13">
        <v>200</v>
      </c>
      <c r="F239" s="14">
        <v>40000</v>
      </c>
    </row>
    <row r="240" spans="1:6" ht="15" x14ac:dyDescent="0.25">
      <c r="A240" s="10"/>
      <c r="B240" s="11"/>
      <c r="C240" s="11"/>
      <c r="D240" s="12"/>
      <c r="E240" s="13"/>
      <c r="F240" s="15">
        <f>SUM(F224:F239)</f>
        <v>1496838.7</v>
      </c>
    </row>
    <row r="241" spans="1:6" x14ac:dyDescent="0.2">
      <c r="A241" s="10" t="s">
        <v>439</v>
      </c>
      <c r="B241" s="11" t="s">
        <v>440</v>
      </c>
      <c r="C241" s="11"/>
      <c r="D241" s="12"/>
      <c r="E241" s="13"/>
      <c r="F241" s="14"/>
    </row>
    <row r="242" spans="1:6" x14ac:dyDescent="0.2">
      <c r="A242" s="10" t="s">
        <v>441</v>
      </c>
      <c r="B242" s="11" t="s">
        <v>442</v>
      </c>
      <c r="C242" s="11" t="s">
        <v>34</v>
      </c>
      <c r="D242" s="12">
        <v>50</v>
      </c>
      <c r="E242" s="13">
        <v>174.2</v>
      </c>
      <c r="F242" s="14">
        <v>8710</v>
      </c>
    </row>
    <row r="243" spans="1:6" x14ac:dyDescent="0.2">
      <c r="A243" s="10" t="s">
        <v>443</v>
      </c>
      <c r="B243" s="11" t="s">
        <v>444</v>
      </c>
      <c r="C243" s="11" t="s">
        <v>34</v>
      </c>
      <c r="D243" s="12">
        <v>50</v>
      </c>
      <c r="E243" s="13">
        <v>135.5</v>
      </c>
      <c r="F243" s="14">
        <v>6775</v>
      </c>
    </row>
    <row r="244" spans="1:6" ht="28.5" x14ac:dyDescent="0.2">
      <c r="A244" s="10" t="s">
        <v>445</v>
      </c>
      <c r="B244" s="11" t="s">
        <v>446</v>
      </c>
      <c r="C244" s="11" t="s">
        <v>29</v>
      </c>
      <c r="D244" s="12">
        <v>2000</v>
      </c>
      <c r="E244" s="13">
        <v>2.6</v>
      </c>
      <c r="F244" s="14">
        <v>5200</v>
      </c>
    </row>
    <row r="245" spans="1:6" ht="28.5" x14ac:dyDescent="0.2">
      <c r="A245" s="10" t="s">
        <v>447</v>
      </c>
      <c r="B245" s="11" t="s">
        <v>448</v>
      </c>
      <c r="C245" s="11" t="s">
        <v>17</v>
      </c>
      <c r="D245" s="12">
        <v>50</v>
      </c>
      <c r="E245" s="13">
        <v>19.399999999999999</v>
      </c>
      <c r="F245" s="14">
        <v>970</v>
      </c>
    </row>
    <row r="246" spans="1:6" ht="28.5" x14ac:dyDescent="0.2">
      <c r="A246" s="10" t="s">
        <v>449</v>
      </c>
      <c r="B246" s="11" t="s">
        <v>450</v>
      </c>
      <c r="C246" s="11" t="s">
        <v>17</v>
      </c>
      <c r="D246" s="12">
        <v>50</v>
      </c>
      <c r="E246" s="13">
        <v>22</v>
      </c>
      <c r="F246" s="14">
        <v>1100</v>
      </c>
    </row>
    <row r="247" spans="1:6" x14ac:dyDescent="0.2">
      <c r="A247" s="10" t="s">
        <v>451</v>
      </c>
      <c r="B247" s="11" t="s">
        <v>452</v>
      </c>
      <c r="C247" s="11" t="s">
        <v>29</v>
      </c>
      <c r="D247" s="12">
        <v>2000</v>
      </c>
      <c r="E247" s="13">
        <v>4.4000000000000004</v>
      </c>
      <c r="F247" s="14">
        <v>8800</v>
      </c>
    </row>
    <row r="248" spans="1:6" ht="15" x14ac:dyDescent="0.25">
      <c r="A248" s="10"/>
      <c r="B248" s="11"/>
      <c r="C248" s="11"/>
      <c r="D248" s="12"/>
      <c r="E248" s="13"/>
      <c r="F248" s="15">
        <f>SUM(F242:F247)</f>
        <v>31555</v>
      </c>
    </row>
    <row r="249" spans="1:6" x14ac:dyDescent="0.2">
      <c r="A249" s="10" t="s">
        <v>453</v>
      </c>
      <c r="B249" s="11" t="s">
        <v>454</v>
      </c>
      <c r="C249" s="11"/>
      <c r="D249" s="12"/>
      <c r="E249" s="13"/>
      <c r="F249" s="14"/>
    </row>
    <row r="250" spans="1:6" x14ac:dyDescent="0.2">
      <c r="A250" s="10" t="s">
        <v>455</v>
      </c>
      <c r="B250" s="11" t="s">
        <v>454</v>
      </c>
      <c r="C250" s="11"/>
      <c r="D250" s="12"/>
      <c r="E250" s="13"/>
      <c r="F250" s="14"/>
    </row>
    <row r="251" spans="1:6" x14ac:dyDescent="0.2">
      <c r="A251" s="10" t="s">
        <v>456</v>
      </c>
      <c r="B251" s="11" t="s">
        <v>457</v>
      </c>
      <c r="C251" s="11" t="s">
        <v>17</v>
      </c>
      <c r="D251" s="12">
        <v>12000</v>
      </c>
      <c r="E251" s="13">
        <v>1.6</v>
      </c>
      <c r="F251" s="14">
        <v>19200</v>
      </c>
    </row>
    <row r="252" spans="1:6" x14ac:dyDescent="0.2">
      <c r="A252" s="10" t="s">
        <v>458</v>
      </c>
      <c r="B252" s="11" t="s">
        <v>459</v>
      </c>
      <c r="C252" s="11" t="s">
        <v>17</v>
      </c>
      <c r="D252" s="12">
        <v>12000</v>
      </c>
      <c r="E252" s="13">
        <v>1</v>
      </c>
      <c r="F252" s="14">
        <v>12000</v>
      </c>
    </row>
    <row r="253" spans="1:6" x14ac:dyDescent="0.2">
      <c r="A253" s="10" t="s">
        <v>460</v>
      </c>
      <c r="B253" s="11" t="s">
        <v>461</v>
      </c>
      <c r="C253" s="11" t="s">
        <v>17</v>
      </c>
      <c r="D253" s="12">
        <v>12000</v>
      </c>
      <c r="E253" s="13">
        <v>38</v>
      </c>
      <c r="F253" s="14">
        <v>456000</v>
      </c>
    </row>
    <row r="254" spans="1:6" x14ac:dyDescent="0.2">
      <c r="A254" s="10" t="s">
        <v>462</v>
      </c>
      <c r="B254" s="11" t="s">
        <v>463</v>
      </c>
      <c r="C254" s="11" t="s">
        <v>17</v>
      </c>
      <c r="D254" s="12">
        <v>12000</v>
      </c>
      <c r="E254" s="13">
        <v>38</v>
      </c>
      <c r="F254" s="14">
        <v>456000</v>
      </c>
    </row>
    <row r="255" spans="1:6" ht="42.75" x14ac:dyDescent="0.2">
      <c r="A255" s="10" t="s">
        <v>464</v>
      </c>
      <c r="B255" s="11" t="s">
        <v>465</v>
      </c>
      <c r="C255" s="11" t="s">
        <v>17</v>
      </c>
      <c r="D255" s="12">
        <v>240</v>
      </c>
      <c r="E255" s="13">
        <v>137</v>
      </c>
      <c r="F255" s="14">
        <v>32880</v>
      </c>
    </row>
    <row r="256" spans="1:6" ht="15" x14ac:dyDescent="0.25">
      <c r="A256" s="10"/>
      <c r="B256" s="11"/>
      <c r="C256" s="11"/>
      <c r="D256" s="12"/>
      <c r="E256" s="13"/>
      <c r="F256" s="15">
        <f>SUM(F251:F255)</f>
        <v>976080</v>
      </c>
    </row>
    <row r="257" spans="1:6" x14ac:dyDescent="0.2">
      <c r="A257" s="10" t="s">
        <v>466</v>
      </c>
      <c r="B257" s="11" t="s">
        <v>467</v>
      </c>
      <c r="C257" s="11"/>
      <c r="D257" s="12"/>
      <c r="E257" s="13"/>
      <c r="F257" s="14"/>
    </row>
    <row r="258" spans="1:6" x14ac:dyDescent="0.2">
      <c r="A258" s="10" t="s">
        <v>468</v>
      </c>
      <c r="B258" s="11" t="s">
        <v>469</v>
      </c>
      <c r="C258" s="11"/>
      <c r="D258" s="12"/>
      <c r="E258" s="13"/>
      <c r="F258" s="14"/>
    </row>
    <row r="259" spans="1:6" x14ac:dyDescent="0.2">
      <c r="A259" s="10" t="s">
        <v>470</v>
      </c>
      <c r="B259" s="11" t="s">
        <v>471</v>
      </c>
      <c r="C259" s="11" t="s">
        <v>29</v>
      </c>
      <c r="D259" s="12">
        <v>600</v>
      </c>
      <c r="E259" s="13">
        <v>101.2</v>
      </c>
      <c r="F259" s="14">
        <v>60720</v>
      </c>
    </row>
    <row r="260" spans="1:6" x14ac:dyDescent="0.2">
      <c r="A260" s="10" t="s">
        <v>472</v>
      </c>
      <c r="B260" s="11" t="s">
        <v>473</v>
      </c>
      <c r="C260" s="11" t="s">
        <v>29</v>
      </c>
      <c r="D260" s="12">
        <v>900</v>
      </c>
      <c r="E260" s="13">
        <v>146.1</v>
      </c>
      <c r="F260" s="14">
        <v>131490</v>
      </c>
    </row>
    <row r="261" spans="1:6" x14ac:dyDescent="0.2">
      <c r="A261" s="10" t="s">
        <v>474</v>
      </c>
      <c r="B261" s="11" t="s">
        <v>475</v>
      </c>
      <c r="C261" s="11" t="s">
        <v>29</v>
      </c>
      <c r="D261" s="12">
        <v>550</v>
      </c>
      <c r="E261" s="13">
        <v>221.8</v>
      </c>
      <c r="F261" s="14">
        <v>121990</v>
      </c>
    </row>
    <row r="262" spans="1:6" x14ac:dyDescent="0.2">
      <c r="A262" s="10" t="s">
        <v>476</v>
      </c>
      <c r="B262" s="11" t="s">
        <v>477</v>
      </c>
      <c r="C262" s="11" t="s">
        <v>61</v>
      </c>
      <c r="D262" s="12">
        <v>5</v>
      </c>
      <c r="E262" s="13">
        <v>1863.8</v>
      </c>
      <c r="F262" s="14">
        <v>9319</v>
      </c>
    </row>
    <row r="263" spans="1:6" x14ac:dyDescent="0.2">
      <c r="A263" s="10" t="s">
        <v>478</v>
      </c>
      <c r="B263" s="11" t="s">
        <v>479</v>
      </c>
      <c r="C263" s="11" t="s">
        <v>61</v>
      </c>
      <c r="D263" s="12">
        <v>10</v>
      </c>
      <c r="E263" s="13">
        <v>2174.5</v>
      </c>
      <c r="F263" s="14">
        <v>21745</v>
      </c>
    </row>
    <row r="264" spans="1:6" x14ac:dyDescent="0.2">
      <c r="A264" s="10" t="s">
        <v>480</v>
      </c>
      <c r="B264" s="11" t="s">
        <v>481</v>
      </c>
      <c r="C264" s="11" t="s">
        <v>61</v>
      </c>
      <c r="D264" s="12">
        <v>5</v>
      </c>
      <c r="E264" s="13">
        <v>2751.8</v>
      </c>
      <c r="F264" s="14">
        <v>13759</v>
      </c>
    </row>
    <row r="265" spans="1:6" x14ac:dyDescent="0.2">
      <c r="A265" s="10" t="s">
        <v>482</v>
      </c>
      <c r="B265" s="11" t="s">
        <v>483</v>
      </c>
      <c r="C265" s="11" t="s">
        <v>61</v>
      </c>
      <c r="D265" s="12">
        <v>10</v>
      </c>
      <c r="E265" s="13">
        <v>3106.4</v>
      </c>
      <c r="F265" s="14">
        <v>31064</v>
      </c>
    </row>
    <row r="266" spans="1:6" x14ac:dyDescent="0.2">
      <c r="A266" s="10" t="s">
        <v>484</v>
      </c>
      <c r="B266" s="11" t="s">
        <v>485</v>
      </c>
      <c r="C266" s="11" t="s">
        <v>61</v>
      </c>
      <c r="D266" s="12">
        <v>20</v>
      </c>
      <c r="E266" s="13">
        <v>3243.7</v>
      </c>
      <c r="F266" s="14">
        <v>64874</v>
      </c>
    </row>
    <row r="267" spans="1:6" x14ac:dyDescent="0.2">
      <c r="A267" s="10" t="s">
        <v>486</v>
      </c>
      <c r="B267" s="11" t="s">
        <v>487</v>
      </c>
      <c r="C267" s="11" t="s">
        <v>61</v>
      </c>
      <c r="D267" s="12">
        <v>2</v>
      </c>
      <c r="E267" s="13">
        <v>2000</v>
      </c>
      <c r="F267" s="14">
        <v>4000</v>
      </c>
    </row>
    <row r="268" spans="1:6" ht="42.75" x14ac:dyDescent="0.2">
      <c r="A268" s="10" t="s">
        <v>488</v>
      </c>
      <c r="B268" s="11" t="s">
        <v>489</v>
      </c>
      <c r="C268" s="11" t="s">
        <v>34</v>
      </c>
      <c r="D268" s="12">
        <v>20</v>
      </c>
      <c r="E268" s="13">
        <v>887.9</v>
      </c>
      <c r="F268" s="14">
        <v>17758</v>
      </c>
    </row>
    <row r="269" spans="1:6" ht="42.75" x14ac:dyDescent="0.2">
      <c r="A269" s="10" t="s">
        <v>490</v>
      </c>
      <c r="B269" s="11" t="s">
        <v>491</v>
      </c>
      <c r="C269" s="11" t="s">
        <v>34</v>
      </c>
      <c r="D269" s="12">
        <v>30</v>
      </c>
      <c r="E269" s="13">
        <v>1064.8</v>
      </c>
      <c r="F269" s="14">
        <v>31944</v>
      </c>
    </row>
    <row r="270" spans="1:6" ht="15" x14ac:dyDescent="0.25">
      <c r="A270" s="10"/>
      <c r="B270" s="11"/>
      <c r="C270" s="11"/>
      <c r="D270" s="12"/>
      <c r="E270" s="13"/>
      <c r="F270" s="15">
        <f>SUM(F259:F269)</f>
        <v>508663</v>
      </c>
    </row>
    <row r="271" spans="1:6" x14ac:dyDescent="0.2">
      <c r="A271" s="10" t="s">
        <v>492</v>
      </c>
      <c r="B271" s="11" t="s">
        <v>493</v>
      </c>
      <c r="C271" s="11"/>
      <c r="D271" s="12"/>
      <c r="E271" s="13"/>
      <c r="F271" s="14"/>
    </row>
    <row r="272" spans="1:6" ht="28.5" x14ac:dyDescent="0.2">
      <c r="A272" s="10" t="s">
        <v>494</v>
      </c>
      <c r="B272" s="11" t="s">
        <v>495</v>
      </c>
      <c r="C272" s="11" t="s">
        <v>29</v>
      </c>
      <c r="D272" s="12">
        <v>200</v>
      </c>
      <c r="E272" s="13">
        <v>128.5</v>
      </c>
      <c r="F272" s="14">
        <v>25700</v>
      </c>
    </row>
    <row r="273" spans="1:6" ht="28.5" x14ac:dyDescent="0.2">
      <c r="A273" s="10" t="s">
        <v>496</v>
      </c>
      <c r="B273" s="11" t="s">
        <v>497</v>
      </c>
      <c r="C273" s="11" t="s">
        <v>29</v>
      </c>
      <c r="D273" s="12">
        <v>500</v>
      </c>
      <c r="E273" s="13">
        <v>135.5</v>
      </c>
      <c r="F273" s="14">
        <v>67750</v>
      </c>
    </row>
    <row r="274" spans="1:6" ht="28.5" x14ac:dyDescent="0.2">
      <c r="A274" s="10" t="s">
        <v>498</v>
      </c>
      <c r="B274" s="11" t="s">
        <v>499</v>
      </c>
      <c r="C274" s="11" t="s">
        <v>29</v>
      </c>
      <c r="D274" s="12">
        <v>350</v>
      </c>
      <c r="E274" s="13">
        <v>150.5</v>
      </c>
      <c r="F274" s="14">
        <v>52675</v>
      </c>
    </row>
    <row r="275" spans="1:6" ht="28.5" x14ac:dyDescent="0.2">
      <c r="A275" s="10" t="s">
        <v>500</v>
      </c>
      <c r="B275" s="11" t="s">
        <v>501</v>
      </c>
      <c r="C275" s="11" t="s">
        <v>29</v>
      </c>
      <c r="D275" s="12">
        <v>100</v>
      </c>
      <c r="E275" s="13">
        <v>169.8</v>
      </c>
      <c r="F275" s="14">
        <v>16980</v>
      </c>
    </row>
    <row r="276" spans="1:6" ht="28.5" x14ac:dyDescent="0.2">
      <c r="A276" s="10" t="s">
        <v>502</v>
      </c>
      <c r="B276" s="11" t="s">
        <v>503</v>
      </c>
      <c r="C276" s="11" t="s">
        <v>29</v>
      </c>
      <c r="D276" s="12">
        <v>100</v>
      </c>
      <c r="E276" s="13">
        <v>187.4</v>
      </c>
      <c r="F276" s="14">
        <v>18740</v>
      </c>
    </row>
    <row r="277" spans="1:6" ht="28.5" x14ac:dyDescent="0.2">
      <c r="A277" s="10" t="s">
        <v>504</v>
      </c>
      <c r="B277" s="11" t="s">
        <v>505</v>
      </c>
      <c r="C277" s="11" t="s">
        <v>29</v>
      </c>
      <c r="D277" s="12">
        <v>100</v>
      </c>
      <c r="E277" s="13">
        <v>150.5</v>
      </c>
      <c r="F277" s="14">
        <v>15050</v>
      </c>
    </row>
    <row r="278" spans="1:6" ht="28.5" x14ac:dyDescent="0.2">
      <c r="A278" s="10" t="s">
        <v>506</v>
      </c>
      <c r="B278" s="11" t="s">
        <v>507</v>
      </c>
      <c r="C278" s="11" t="s">
        <v>29</v>
      </c>
      <c r="D278" s="12">
        <v>700</v>
      </c>
      <c r="E278" s="13">
        <v>159.30000000000001</v>
      </c>
      <c r="F278" s="14">
        <v>111510</v>
      </c>
    </row>
    <row r="279" spans="1:6" ht="28.5" x14ac:dyDescent="0.2">
      <c r="A279" s="10" t="s">
        <v>508</v>
      </c>
      <c r="B279" s="11" t="s">
        <v>509</v>
      </c>
      <c r="C279" s="11" t="s">
        <v>29</v>
      </c>
      <c r="D279" s="12">
        <v>350</v>
      </c>
      <c r="E279" s="13">
        <v>177.8</v>
      </c>
      <c r="F279" s="14">
        <v>62230</v>
      </c>
    </row>
    <row r="280" spans="1:6" ht="28.5" x14ac:dyDescent="0.2">
      <c r="A280" s="10" t="s">
        <v>510</v>
      </c>
      <c r="B280" s="11" t="s">
        <v>511</v>
      </c>
      <c r="C280" s="11" t="s">
        <v>29</v>
      </c>
      <c r="D280" s="12">
        <v>125</v>
      </c>
      <c r="E280" s="13">
        <v>193.6</v>
      </c>
      <c r="F280" s="14">
        <v>24200</v>
      </c>
    </row>
    <row r="281" spans="1:6" ht="28.5" x14ac:dyDescent="0.2">
      <c r="A281" s="10" t="s">
        <v>512</v>
      </c>
      <c r="B281" s="11" t="s">
        <v>513</v>
      </c>
      <c r="C281" s="11" t="s">
        <v>29</v>
      </c>
      <c r="D281" s="12">
        <v>25</v>
      </c>
      <c r="E281" s="13">
        <v>210.3</v>
      </c>
      <c r="F281" s="14">
        <v>5257.5</v>
      </c>
    </row>
    <row r="282" spans="1:6" ht="28.5" x14ac:dyDescent="0.2">
      <c r="A282" s="10" t="s">
        <v>514</v>
      </c>
      <c r="B282" s="11" t="s">
        <v>515</v>
      </c>
      <c r="C282" s="11" t="s">
        <v>29</v>
      </c>
      <c r="D282" s="12">
        <v>25</v>
      </c>
      <c r="E282" s="13">
        <v>241.1</v>
      </c>
      <c r="F282" s="14">
        <v>6027.5</v>
      </c>
    </row>
    <row r="283" spans="1:6" ht="28.5" x14ac:dyDescent="0.2">
      <c r="A283" s="10" t="s">
        <v>516</v>
      </c>
      <c r="B283" s="11" t="s">
        <v>517</v>
      </c>
      <c r="C283" s="11" t="s">
        <v>29</v>
      </c>
      <c r="D283" s="12">
        <v>50</v>
      </c>
      <c r="E283" s="13">
        <v>265.8</v>
      </c>
      <c r="F283" s="14">
        <v>13290</v>
      </c>
    </row>
    <row r="284" spans="1:6" ht="28.5" x14ac:dyDescent="0.2">
      <c r="A284" s="10" t="s">
        <v>518</v>
      </c>
      <c r="B284" s="11" t="s">
        <v>519</v>
      </c>
      <c r="C284" s="11" t="s">
        <v>29</v>
      </c>
      <c r="D284" s="12">
        <v>50</v>
      </c>
      <c r="E284" s="13">
        <v>288.60000000000002</v>
      </c>
      <c r="F284" s="14">
        <v>14430</v>
      </c>
    </row>
    <row r="285" spans="1:6" ht="28.5" x14ac:dyDescent="0.2">
      <c r="A285" s="10" t="s">
        <v>520</v>
      </c>
      <c r="B285" s="11" t="s">
        <v>521</v>
      </c>
      <c r="C285" s="11" t="s">
        <v>29</v>
      </c>
      <c r="D285" s="12">
        <v>100</v>
      </c>
      <c r="E285" s="13">
        <v>193.6</v>
      </c>
      <c r="F285" s="14">
        <v>19360</v>
      </c>
    </row>
    <row r="286" spans="1:6" ht="28.5" x14ac:dyDescent="0.2">
      <c r="A286" s="10" t="s">
        <v>522</v>
      </c>
      <c r="B286" s="11" t="s">
        <v>523</v>
      </c>
      <c r="C286" s="11" t="s">
        <v>29</v>
      </c>
      <c r="D286" s="12">
        <v>120</v>
      </c>
      <c r="E286" s="13">
        <v>218.2</v>
      </c>
      <c r="F286" s="14">
        <v>26184</v>
      </c>
    </row>
    <row r="287" spans="1:6" ht="28.5" x14ac:dyDescent="0.2">
      <c r="A287" s="10" t="s">
        <v>524</v>
      </c>
      <c r="B287" s="11" t="s">
        <v>525</v>
      </c>
      <c r="C287" s="11" t="s">
        <v>29</v>
      </c>
      <c r="D287" s="12">
        <v>100</v>
      </c>
      <c r="E287" s="13">
        <v>231.4</v>
      </c>
      <c r="F287" s="14">
        <v>23140</v>
      </c>
    </row>
    <row r="288" spans="1:6" ht="28.5" x14ac:dyDescent="0.2">
      <c r="A288" s="10" t="s">
        <v>526</v>
      </c>
      <c r="B288" s="11" t="s">
        <v>527</v>
      </c>
      <c r="C288" s="11" t="s">
        <v>29</v>
      </c>
      <c r="D288" s="12">
        <v>150</v>
      </c>
      <c r="E288" s="13">
        <v>249</v>
      </c>
      <c r="F288" s="14">
        <v>37350</v>
      </c>
    </row>
    <row r="289" spans="1:6" ht="28.5" x14ac:dyDescent="0.2">
      <c r="A289" s="10" t="s">
        <v>528</v>
      </c>
      <c r="B289" s="11" t="s">
        <v>529</v>
      </c>
      <c r="C289" s="11" t="s">
        <v>29</v>
      </c>
      <c r="D289" s="12">
        <v>25</v>
      </c>
      <c r="E289" s="13">
        <v>280.7</v>
      </c>
      <c r="F289" s="14">
        <v>7017.5</v>
      </c>
    </row>
    <row r="290" spans="1:6" ht="28.5" x14ac:dyDescent="0.2">
      <c r="A290" s="10" t="s">
        <v>530</v>
      </c>
      <c r="B290" s="11" t="s">
        <v>531</v>
      </c>
      <c r="C290" s="11" t="s">
        <v>29</v>
      </c>
      <c r="D290" s="12">
        <v>50</v>
      </c>
      <c r="E290" s="13">
        <v>308.89999999999998</v>
      </c>
      <c r="F290" s="14">
        <v>15445</v>
      </c>
    </row>
    <row r="291" spans="1:6" ht="28.5" x14ac:dyDescent="0.2">
      <c r="A291" s="10" t="s">
        <v>532</v>
      </c>
      <c r="B291" s="11" t="s">
        <v>533</v>
      </c>
      <c r="C291" s="11" t="s">
        <v>29</v>
      </c>
      <c r="D291" s="12">
        <v>25</v>
      </c>
      <c r="E291" s="13">
        <v>359.9</v>
      </c>
      <c r="F291" s="14">
        <v>8997.5</v>
      </c>
    </row>
    <row r="292" spans="1:6" ht="71.25" x14ac:dyDescent="0.2">
      <c r="A292" s="10" t="s">
        <v>534</v>
      </c>
      <c r="B292" s="11" t="s">
        <v>535</v>
      </c>
      <c r="C292" s="11" t="s">
        <v>34</v>
      </c>
      <c r="D292" s="12">
        <v>10</v>
      </c>
      <c r="E292" s="13">
        <v>3461</v>
      </c>
      <c r="F292" s="14">
        <v>34610</v>
      </c>
    </row>
    <row r="293" spans="1:6" ht="71.25" x14ac:dyDescent="0.2">
      <c r="A293" s="10" t="s">
        <v>536</v>
      </c>
      <c r="B293" s="11" t="s">
        <v>537</v>
      </c>
      <c r="C293" s="11" t="s">
        <v>34</v>
      </c>
      <c r="D293" s="12">
        <v>65</v>
      </c>
      <c r="E293" s="13">
        <v>3905.4</v>
      </c>
      <c r="F293" s="14">
        <v>253851</v>
      </c>
    </row>
    <row r="294" spans="1:6" ht="71.25" x14ac:dyDescent="0.2">
      <c r="A294" s="10" t="s">
        <v>538</v>
      </c>
      <c r="B294" s="11" t="s">
        <v>539</v>
      </c>
      <c r="C294" s="11" t="s">
        <v>34</v>
      </c>
      <c r="D294" s="12">
        <v>40</v>
      </c>
      <c r="E294" s="13">
        <v>4216.1000000000004</v>
      </c>
      <c r="F294" s="14">
        <v>168644</v>
      </c>
    </row>
    <row r="295" spans="1:6" ht="71.25" x14ac:dyDescent="0.2">
      <c r="A295" s="10" t="s">
        <v>540</v>
      </c>
      <c r="B295" s="11" t="s">
        <v>541</v>
      </c>
      <c r="C295" s="11" t="s">
        <v>34</v>
      </c>
      <c r="D295" s="12">
        <v>20</v>
      </c>
      <c r="E295" s="13">
        <v>4615.6000000000004</v>
      </c>
      <c r="F295" s="14">
        <v>92312</v>
      </c>
    </row>
    <row r="296" spans="1:6" ht="71.25" x14ac:dyDescent="0.2">
      <c r="A296" s="10" t="s">
        <v>542</v>
      </c>
      <c r="B296" s="11" t="s">
        <v>543</v>
      </c>
      <c r="C296" s="11" t="s">
        <v>34</v>
      </c>
      <c r="D296" s="12">
        <v>15</v>
      </c>
      <c r="E296" s="13">
        <v>5059.1000000000004</v>
      </c>
      <c r="F296" s="14">
        <v>75886.5</v>
      </c>
    </row>
    <row r="297" spans="1:6" ht="71.25" x14ac:dyDescent="0.2">
      <c r="A297" s="10" t="s">
        <v>544</v>
      </c>
      <c r="B297" s="11" t="s">
        <v>545</v>
      </c>
      <c r="C297" s="11" t="s">
        <v>34</v>
      </c>
      <c r="D297" s="12">
        <v>5</v>
      </c>
      <c r="E297" s="13">
        <v>5499.1</v>
      </c>
      <c r="F297" s="14">
        <v>27495.5</v>
      </c>
    </row>
    <row r="298" spans="1:6" ht="71.25" x14ac:dyDescent="0.2">
      <c r="A298" s="10" t="s">
        <v>546</v>
      </c>
      <c r="B298" s="11" t="s">
        <v>547</v>
      </c>
      <c r="C298" s="11" t="s">
        <v>34</v>
      </c>
      <c r="D298" s="12">
        <v>10</v>
      </c>
      <c r="E298" s="13">
        <v>5939.1</v>
      </c>
      <c r="F298" s="14">
        <v>59391</v>
      </c>
    </row>
    <row r="299" spans="1:6" ht="71.25" x14ac:dyDescent="0.2">
      <c r="A299" s="10" t="s">
        <v>548</v>
      </c>
      <c r="B299" s="11" t="s">
        <v>549</v>
      </c>
      <c r="C299" s="11" t="s">
        <v>34</v>
      </c>
      <c r="D299" s="12">
        <v>5</v>
      </c>
      <c r="E299" s="13">
        <v>9851.6</v>
      </c>
      <c r="F299" s="14">
        <v>49258</v>
      </c>
    </row>
    <row r="300" spans="1:6" ht="28.5" x14ac:dyDescent="0.2">
      <c r="A300" s="10" t="s">
        <v>550</v>
      </c>
      <c r="B300" s="11" t="s">
        <v>551</v>
      </c>
      <c r="C300" s="11" t="s">
        <v>34</v>
      </c>
      <c r="D300" s="12">
        <v>115</v>
      </c>
      <c r="E300" s="13">
        <v>727.8</v>
      </c>
      <c r="F300" s="14">
        <v>83697</v>
      </c>
    </row>
    <row r="301" spans="1:6" ht="28.5" x14ac:dyDescent="0.2">
      <c r="A301" s="10" t="s">
        <v>552</v>
      </c>
      <c r="B301" s="11" t="s">
        <v>553</v>
      </c>
      <c r="C301" s="11" t="s">
        <v>34</v>
      </c>
      <c r="D301" s="12">
        <v>45</v>
      </c>
      <c r="E301" s="13">
        <v>727.8</v>
      </c>
      <c r="F301" s="14">
        <v>32751</v>
      </c>
    </row>
    <row r="302" spans="1:6" ht="28.5" x14ac:dyDescent="0.2">
      <c r="A302" s="10" t="s">
        <v>554</v>
      </c>
      <c r="B302" s="11" t="s">
        <v>555</v>
      </c>
      <c r="C302" s="11" t="s">
        <v>34</v>
      </c>
      <c r="D302" s="12">
        <v>10</v>
      </c>
      <c r="E302" s="13">
        <v>1499.5</v>
      </c>
      <c r="F302" s="14">
        <v>14995</v>
      </c>
    </row>
    <row r="303" spans="1:6" ht="28.5" x14ac:dyDescent="0.2">
      <c r="A303" s="10" t="s">
        <v>556</v>
      </c>
      <c r="B303" s="11" t="s">
        <v>557</v>
      </c>
      <c r="C303" s="11" t="s">
        <v>34</v>
      </c>
      <c r="D303" s="12">
        <v>100</v>
      </c>
      <c r="E303" s="13">
        <v>771.8</v>
      </c>
      <c r="F303" s="14">
        <v>77180</v>
      </c>
    </row>
    <row r="304" spans="1:6" ht="28.5" x14ac:dyDescent="0.2">
      <c r="A304" s="10" t="s">
        <v>558</v>
      </c>
      <c r="B304" s="11" t="s">
        <v>559</v>
      </c>
      <c r="C304" s="11" t="s">
        <v>34</v>
      </c>
      <c r="D304" s="12">
        <v>40</v>
      </c>
      <c r="E304" s="13">
        <v>887.9</v>
      </c>
      <c r="F304" s="14">
        <v>35516</v>
      </c>
    </row>
    <row r="305" spans="1:6" ht="28.5" x14ac:dyDescent="0.2">
      <c r="A305" s="10" t="s">
        <v>560</v>
      </c>
      <c r="B305" s="11" t="s">
        <v>561</v>
      </c>
      <c r="C305" s="11" t="s">
        <v>34</v>
      </c>
      <c r="D305" s="12">
        <v>10</v>
      </c>
      <c r="E305" s="13">
        <v>998.8</v>
      </c>
      <c r="F305" s="14">
        <v>9988</v>
      </c>
    </row>
    <row r="306" spans="1:6" ht="28.5" x14ac:dyDescent="0.2">
      <c r="A306" s="10" t="s">
        <v>562</v>
      </c>
      <c r="B306" s="11" t="s">
        <v>563</v>
      </c>
      <c r="C306" s="11" t="s">
        <v>61</v>
      </c>
      <c r="D306" s="12">
        <v>2</v>
      </c>
      <c r="E306" s="13">
        <v>1020.8</v>
      </c>
      <c r="F306" s="14">
        <v>2041.6</v>
      </c>
    </row>
    <row r="307" spans="1:6" ht="42.75" x14ac:dyDescent="0.2">
      <c r="A307" s="10" t="s">
        <v>564</v>
      </c>
      <c r="B307" s="11" t="s">
        <v>565</v>
      </c>
      <c r="C307" s="11" t="s">
        <v>29</v>
      </c>
      <c r="D307" s="12">
        <v>1500</v>
      </c>
      <c r="E307" s="13">
        <v>167.2</v>
      </c>
      <c r="F307" s="14">
        <v>250800</v>
      </c>
    </row>
    <row r="308" spans="1:6" ht="28.5" x14ac:dyDescent="0.2">
      <c r="A308" s="10" t="s">
        <v>566</v>
      </c>
      <c r="B308" s="11" t="s">
        <v>567</v>
      </c>
      <c r="C308" s="11" t="s">
        <v>29</v>
      </c>
      <c r="D308" s="12">
        <v>50</v>
      </c>
      <c r="E308" s="13">
        <v>400</v>
      </c>
      <c r="F308" s="14">
        <v>20000</v>
      </c>
    </row>
    <row r="309" spans="1:6" ht="28.5" x14ac:dyDescent="0.2">
      <c r="A309" s="10" t="s">
        <v>568</v>
      </c>
      <c r="B309" s="11" t="s">
        <v>569</v>
      </c>
      <c r="C309" s="11" t="s">
        <v>29</v>
      </c>
      <c r="D309" s="12">
        <v>100</v>
      </c>
      <c r="E309" s="13">
        <v>450</v>
      </c>
      <c r="F309" s="14">
        <v>45000</v>
      </c>
    </row>
    <row r="310" spans="1:6" ht="28.5" x14ac:dyDescent="0.2">
      <c r="A310" s="10" t="s">
        <v>570</v>
      </c>
      <c r="B310" s="11" t="s">
        <v>571</v>
      </c>
      <c r="C310" s="11" t="s">
        <v>29</v>
      </c>
      <c r="D310" s="12">
        <v>100</v>
      </c>
      <c r="E310" s="13">
        <v>500</v>
      </c>
      <c r="F310" s="14">
        <v>50000</v>
      </c>
    </row>
    <row r="311" spans="1:6" ht="71.25" x14ac:dyDescent="0.2">
      <c r="A311" s="10" t="s">
        <v>572</v>
      </c>
      <c r="B311" s="11" t="s">
        <v>573</v>
      </c>
      <c r="C311" s="11" t="s">
        <v>34</v>
      </c>
      <c r="D311" s="12">
        <v>10</v>
      </c>
      <c r="E311" s="13">
        <v>15000</v>
      </c>
      <c r="F311" s="14">
        <v>150000</v>
      </c>
    </row>
    <row r="312" spans="1:6" ht="15" x14ac:dyDescent="0.25">
      <c r="A312" s="10"/>
      <c r="B312" s="11"/>
      <c r="C312" s="11"/>
      <c r="D312" s="12"/>
      <c r="E312" s="13"/>
      <c r="F312" s="15">
        <f>SUM(F272:F311)</f>
        <v>2104750.6</v>
      </c>
    </row>
    <row r="313" spans="1:6" x14ac:dyDescent="0.2">
      <c r="A313" s="10" t="s">
        <v>574</v>
      </c>
      <c r="B313" s="11" t="s">
        <v>575</v>
      </c>
      <c r="C313" s="11"/>
      <c r="D313" s="12"/>
      <c r="E313" s="13"/>
      <c r="F313" s="14"/>
    </row>
    <row r="314" spans="1:6" x14ac:dyDescent="0.2">
      <c r="A314" s="10" t="s">
        <v>576</v>
      </c>
      <c r="B314" s="11" t="s">
        <v>9</v>
      </c>
      <c r="C314" s="11"/>
      <c r="D314" s="12"/>
      <c r="E314" s="13"/>
      <c r="F314" s="14"/>
    </row>
    <row r="315" spans="1:6" x14ac:dyDescent="0.2">
      <c r="A315" s="10" t="s">
        <v>577</v>
      </c>
      <c r="B315" s="11" t="s">
        <v>578</v>
      </c>
      <c r="C315" s="11"/>
      <c r="D315" s="12"/>
      <c r="E315" s="13"/>
      <c r="F315" s="14"/>
    </row>
    <row r="316" spans="1:6" ht="28.5" x14ac:dyDescent="0.2">
      <c r="A316" s="10" t="s">
        <v>579</v>
      </c>
      <c r="B316" s="11" t="s">
        <v>13</v>
      </c>
      <c r="C316" s="11" t="s">
        <v>14</v>
      </c>
      <c r="D316" s="12">
        <v>450</v>
      </c>
      <c r="E316" s="13">
        <v>450</v>
      </c>
      <c r="F316" s="14">
        <v>202500</v>
      </c>
    </row>
    <row r="317" spans="1:6" x14ac:dyDescent="0.2">
      <c r="A317" s="10" t="s">
        <v>580</v>
      </c>
      <c r="B317" s="11" t="s">
        <v>16</v>
      </c>
      <c r="C317" s="11" t="s">
        <v>17</v>
      </c>
      <c r="D317" s="12">
        <v>200</v>
      </c>
      <c r="E317" s="13">
        <v>200</v>
      </c>
      <c r="F317" s="14">
        <v>40000</v>
      </c>
    </row>
    <row r="318" spans="1:6" ht="15" x14ac:dyDescent="0.25">
      <c r="A318" s="10"/>
      <c r="B318" s="11"/>
      <c r="C318" s="11"/>
      <c r="D318" s="12"/>
      <c r="E318" s="13"/>
      <c r="F318" s="15">
        <f>SUM(F316:F317)</f>
        <v>242500</v>
      </c>
    </row>
    <row r="319" spans="1:6" x14ac:dyDescent="0.2">
      <c r="A319" s="10" t="s">
        <v>581</v>
      </c>
      <c r="B319" s="11" t="s">
        <v>19</v>
      </c>
      <c r="C319" s="11"/>
      <c r="D319" s="12"/>
      <c r="E319" s="13"/>
      <c r="F319" s="14"/>
    </row>
    <row r="320" spans="1:6" x14ac:dyDescent="0.2">
      <c r="A320" s="10" t="s">
        <v>582</v>
      </c>
      <c r="B320" s="11" t="s">
        <v>21</v>
      </c>
      <c r="C320" s="11"/>
      <c r="D320" s="12"/>
      <c r="E320" s="13"/>
      <c r="F320" s="14"/>
    </row>
    <row r="321" spans="1:6" ht="28.5" x14ac:dyDescent="0.2">
      <c r="A321" s="10" t="s">
        <v>583</v>
      </c>
      <c r="B321" s="11" t="s">
        <v>23</v>
      </c>
      <c r="C321" s="11" t="s">
        <v>24</v>
      </c>
      <c r="D321" s="12"/>
      <c r="E321" s="13"/>
      <c r="F321" s="14"/>
    </row>
    <row r="322" spans="1:6" ht="28.5" x14ac:dyDescent="0.2">
      <c r="A322" s="10" t="s">
        <v>584</v>
      </c>
      <c r="B322" s="11" t="s">
        <v>26</v>
      </c>
      <c r="C322" s="11" t="s">
        <v>24</v>
      </c>
      <c r="D322" s="12"/>
      <c r="E322" s="13"/>
      <c r="F322" s="14"/>
    </row>
    <row r="323" spans="1:6" ht="42.75" x14ac:dyDescent="0.2">
      <c r="A323" s="10" t="s">
        <v>585</v>
      </c>
      <c r="B323" s="11" t="s">
        <v>28</v>
      </c>
      <c r="C323" s="11" t="s">
        <v>29</v>
      </c>
      <c r="D323" s="12">
        <v>1400</v>
      </c>
      <c r="E323" s="13">
        <v>18</v>
      </c>
      <c r="F323" s="14">
        <v>25200</v>
      </c>
    </row>
    <row r="324" spans="1:6" ht="28.5" x14ac:dyDescent="0.2">
      <c r="A324" s="10" t="s">
        <v>586</v>
      </c>
      <c r="B324" s="11" t="s">
        <v>31</v>
      </c>
      <c r="C324" s="11" t="s">
        <v>29</v>
      </c>
      <c r="D324" s="12">
        <v>180</v>
      </c>
      <c r="E324" s="13">
        <v>40</v>
      </c>
      <c r="F324" s="14">
        <v>7200</v>
      </c>
    </row>
    <row r="325" spans="1:6" ht="28.5" x14ac:dyDescent="0.2">
      <c r="A325" s="10" t="s">
        <v>587</v>
      </c>
      <c r="B325" s="11" t="s">
        <v>33</v>
      </c>
      <c r="C325" s="11" t="s">
        <v>34</v>
      </c>
      <c r="D325" s="12">
        <v>8</v>
      </c>
      <c r="E325" s="13">
        <v>1200</v>
      </c>
      <c r="F325" s="14">
        <v>9600</v>
      </c>
    </row>
    <row r="326" spans="1:6" ht="57" x14ac:dyDescent="0.2">
      <c r="A326" s="10" t="s">
        <v>588</v>
      </c>
      <c r="B326" s="11" t="s">
        <v>36</v>
      </c>
      <c r="C326" s="11" t="s">
        <v>34</v>
      </c>
      <c r="D326" s="12">
        <v>6</v>
      </c>
      <c r="E326" s="13">
        <v>800</v>
      </c>
      <c r="F326" s="14">
        <v>4800</v>
      </c>
    </row>
    <row r="327" spans="1:6" ht="42.75" x14ac:dyDescent="0.2">
      <c r="A327" s="10" t="s">
        <v>589</v>
      </c>
      <c r="B327" s="11" t="s">
        <v>590</v>
      </c>
      <c r="C327" s="11" t="s">
        <v>29</v>
      </c>
      <c r="D327" s="12">
        <v>1400</v>
      </c>
      <c r="E327" s="13">
        <v>35</v>
      </c>
      <c r="F327" s="14">
        <v>49000</v>
      </c>
    </row>
    <row r="328" spans="1:6" ht="28.5" x14ac:dyDescent="0.2">
      <c r="A328" s="10" t="s">
        <v>591</v>
      </c>
      <c r="B328" s="11" t="s">
        <v>592</v>
      </c>
      <c r="C328" s="11" t="s">
        <v>29</v>
      </c>
      <c r="D328" s="12">
        <v>30</v>
      </c>
      <c r="E328" s="13">
        <v>100</v>
      </c>
      <c r="F328" s="14">
        <v>3000</v>
      </c>
    </row>
    <row r="329" spans="1:6" ht="28.5" x14ac:dyDescent="0.2">
      <c r="A329" s="10" t="s">
        <v>593</v>
      </c>
      <c r="B329" s="11" t="s">
        <v>42</v>
      </c>
      <c r="C329" s="11" t="s">
        <v>29</v>
      </c>
      <c r="D329" s="12">
        <v>25</v>
      </c>
      <c r="E329" s="13">
        <v>100</v>
      </c>
      <c r="F329" s="14">
        <v>2500</v>
      </c>
    </row>
    <row r="330" spans="1:6" ht="28.5" x14ac:dyDescent="0.2">
      <c r="A330" s="10" t="s">
        <v>594</v>
      </c>
      <c r="B330" s="11" t="s">
        <v>44</v>
      </c>
      <c r="C330" s="11" t="s">
        <v>29</v>
      </c>
      <c r="D330" s="12">
        <v>1400</v>
      </c>
      <c r="E330" s="13">
        <v>28</v>
      </c>
      <c r="F330" s="14">
        <v>39200</v>
      </c>
    </row>
    <row r="331" spans="1:6" ht="28.5" x14ac:dyDescent="0.2">
      <c r="A331" s="10" t="s">
        <v>595</v>
      </c>
      <c r="B331" s="11" t="s">
        <v>46</v>
      </c>
      <c r="C331" s="11" t="s">
        <v>29</v>
      </c>
      <c r="D331" s="12">
        <v>30</v>
      </c>
      <c r="E331" s="13">
        <v>18</v>
      </c>
      <c r="F331" s="14">
        <v>540</v>
      </c>
    </row>
    <row r="332" spans="1:6" ht="28.5" x14ac:dyDescent="0.2">
      <c r="A332" s="10" t="s">
        <v>596</v>
      </c>
      <c r="B332" s="11" t="s">
        <v>48</v>
      </c>
      <c r="C332" s="11" t="s">
        <v>29</v>
      </c>
      <c r="D332" s="12">
        <v>1400</v>
      </c>
      <c r="E332" s="13">
        <v>35</v>
      </c>
      <c r="F332" s="14">
        <v>49000</v>
      </c>
    </row>
    <row r="333" spans="1:6" x14ac:dyDescent="0.2">
      <c r="A333" s="10" t="s">
        <v>597</v>
      </c>
      <c r="B333" s="11" t="s">
        <v>52</v>
      </c>
      <c r="C333" s="11" t="s">
        <v>34</v>
      </c>
      <c r="D333" s="12">
        <v>2</v>
      </c>
      <c r="E333" s="13">
        <v>300</v>
      </c>
      <c r="F333" s="14">
        <v>600</v>
      </c>
    </row>
    <row r="334" spans="1:6" x14ac:dyDescent="0.2">
      <c r="A334" s="10" t="s">
        <v>598</v>
      </c>
      <c r="B334" s="11" t="s">
        <v>54</v>
      </c>
      <c r="C334" s="11" t="s">
        <v>34</v>
      </c>
      <c r="D334" s="12">
        <v>48</v>
      </c>
      <c r="E334" s="13">
        <v>200</v>
      </c>
      <c r="F334" s="14">
        <v>9600</v>
      </c>
    </row>
    <row r="335" spans="1:6" ht="28.5" x14ac:dyDescent="0.2">
      <c r="A335" s="10" t="s">
        <v>599</v>
      </c>
      <c r="B335" s="11" t="s">
        <v>56</v>
      </c>
      <c r="C335" s="11" t="s">
        <v>34</v>
      </c>
      <c r="D335" s="12">
        <v>2</v>
      </c>
      <c r="E335" s="13">
        <v>300</v>
      </c>
      <c r="F335" s="14">
        <v>600</v>
      </c>
    </row>
    <row r="336" spans="1:6" ht="71.25" x14ac:dyDescent="0.2">
      <c r="A336" s="10" t="s">
        <v>600</v>
      </c>
      <c r="B336" s="11" t="s">
        <v>58</v>
      </c>
      <c r="C336" s="11" t="s">
        <v>34</v>
      </c>
      <c r="D336" s="12">
        <v>48</v>
      </c>
      <c r="E336" s="13">
        <v>800</v>
      </c>
      <c r="F336" s="14">
        <v>38400</v>
      </c>
    </row>
    <row r="337" spans="1:6" ht="42.75" x14ac:dyDescent="0.2">
      <c r="A337" s="10" t="s">
        <v>601</v>
      </c>
      <c r="B337" s="11" t="s">
        <v>60</v>
      </c>
      <c r="C337" s="11" t="s">
        <v>61</v>
      </c>
      <c r="D337" s="12">
        <v>1</v>
      </c>
      <c r="E337" s="13">
        <v>1800</v>
      </c>
      <c r="F337" s="14">
        <v>1800</v>
      </c>
    </row>
    <row r="338" spans="1:6" ht="15" x14ac:dyDescent="0.25">
      <c r="A338" s="10"/>
      <c r="B338" s="11"/>
      <c r="C338" s="11"/>
      <c r="D338" s="12"/>
      <c r="E338" s="13"/>
      <c r="F338" s="15">
        <f>SUM(F323:F337)</f>
        <v>241040</v>
      </c>
    </row>
    <row r="339" spans="1:6" x14ac:dyDescent="0.2">
      <c r="A339" s="10" t="s">
        <v>602</v>
      </c>
      <c r="B339" s="11" t="s">
        <v>63</v>
      </c>
      <c r="C339" s="11"/>
      <c r="D339" s="12"/>
      <c r="E339" s="13"/>
      <c r="F339" s="14"/>
    </row>
    <row r="340" spans="1:6" ht="28.5" x14ac:dyDescent="0.2">
      <c r="A340" s="10" t="s">
        <v>603</v>
      </c>
      <c r="B340" s="11" t="s">
        <v>65</v>
      </c>
      <c r="C340" s="11" t="s">
        <v>24</v>
      </c>
      <c r="D340" s="12"/>
      <c r="E340" s="13"/>
      <c r="F340" s="14"/>
    </row>
    <row r="341" spans="1:6" ht="42.75" x14ac:dyDescent="0.2">
      <c r="A341" s="10" t="s">
        <v>604</v>
      </c>
      <c r="B341" s="11" t="s">
        <v>605</v>
      </c>
      <c r="C341" s="11" t="s">
        <v>24</v>
      </c>
      <c r="D341" s="12"/>
      <c r="E341" s="13"/>
      <c r="F341" s="14"/>
    </row>
    <row r="342" spans="1:6" ht="28.5" x14ac:dyDescent="0.2">
      <c r="A342" s="10" t="s">
        <v>606</v>
      </c>
      <c r="B342" s="11" t="s">
        <v>26</v>
      </c>
      <c r="C342" s="11" t="s">
        <v>24</v>
      </c>
      <c r="D342" s="12"/>
      <c r="E342" s="13"/>
      <c r="F342" s="14"/>
    </row>
    <row r="343" spans="1:6" ht="85.5" x14ac:dyDescent="0.2">
      <c r="A343" s="10" t="s">
        <v>607</v>
      </c>
      <c r="B343" s="11" t="s">
        <v>70</v>
      </c>
      <c r="C343" s="11" t="s">
        <v>34</v>
      </c>
      <c r="D343" s="12">
        <v>48</v>
      </c>
      <c r="E343" s="13">
        <v>2200</v>
      </c>
      <c r="F343" s="14">
        <v>105600</v>
      </c>
    </row>
    <row r="344" spans="1:6" ht="57" x14ac:dyDescent="0.2">
      <c r="A344" s="10" t="s">
        <v>608</v>
      </c>
      <c r="B344" s="11" t="s">
        <v>72</v>
      </c>
      <c r="C344" s="11" t="s">
        <v>34</v>
      </c>
      <c r="D344" s="12">
        <v>46</v>
      </c>
      <c r="E344" s="13">
        <v>420</v>
      </c>
      <c r="F344" s="14">
        <v>19320</v>
      </c>
    </row>
    <row r="345" spans="1:6" x14ac:dyDescent="0.2">
      <c r="A345" s="10" t="s">
        <v>609</v>
      </c>
      <c r="B345" s="11" t="s">
        <v>74</v>
      </c>
      <c r="C345" s="11" t="s">
        <v>34</v>
      </c>
      <c r="D345" s="12">
        <v>2</v>
      </c>
      <c r="E345" s="13">
        <v>580</v>
      </c>
      <c r="F345" s="14">
        <v>1160</v>
      </c>
    </row>
    <row r="346" spans="1:6" x14ac:dyDescent="0.2">
      <c r="A346" s="10" t="s">
        <v>610</v>
      </c>
      <c r="B346" s="11" t="s">
        <v>76</v>
      </c>
      <c r="C346" s="11" t="s">
        <v>34</v>
      </c>
      <c r="D346" s="12">
        <v>48</v>
      </c>
      <c r="E346" s="13">
        <v>80</v>
      </c>
      <c r="F346" s="14">
        <v>3840</v>
      </c>
    </row>
    <row r="347" spans="1:6" ht="71.25" x14ac:dyDescent="0.2">
      <c r="A347" s="10" t="s">
        <v>611</v>
      </c>
      <c r="B347" s="11" t="s">
        <v>78</v>
      </c>
      <c r="C347" s="11" t="s">
        <v>61</v>
      </c>
      <c r="D347" s="12">
        <v>50</v>
      </c>
      <c r="E347" s="13">
        <v>1750</v>
      </c>
      <c r="F347" s="14">
        <v>87500</v>
      </c>
    </row>
    <row r="348" spans="1:6" ht="42.75" x14ac:dyDescent="0.2">
      <c r="A348" s="10" t="s">
        <v>612</v>
      </c>
      <c r="B348" s="11" t="s">
        <v>80</v>
      </c>
      <c r="C348" s="11" t="s">
        <v>61</v>
      </c>
      <c r="D348" s="12">
        <v>20</v>
      </c>
      <c r="E348" s="13">
        <v>120</v>
      </c>
      <c r="F348" s="14">
        <v>2400</v>
      </c>
    </row>
    <row r="349" spans="1:6" ht="28.5" x14ac:dyDescent="0.2">
      <c r="A349" s="10" t="s">
        <v>613</v>
      </c>
      <c r="B349" s="11" t="s">
        <v>82</v>
      </c>
      <c r="C349" s="11" t="s">
        <v>34</v>
      </c>
      <c r="D349" s="12">
        <v>48</v>
      </c>
      <c r="E349" s="13">
        <v>300</v>
      </c>
      <c r="F349" s="14">
        <v>14400</v>
      </c>
    </row>
    <row r="350" spans="1:6" ht="15" x14ac:dyDescent="0.25">
      <c r="A350" s="10"/>
      <c r="B350" s="11"/>
      <c r="C350" s="11"/>
      <c r="D350" s="12"/>
      <c r="E350" s="13"/>
      <c r="F350" s="15">
        <f>SUM(F343:F349)</f>
        <v>234220</v>
      </c>
    </row>
    <row r="351" spans="1:6" x14ac:dyDescent="0.2">
      <c r="A351" s="10" t="s">
        <v>614</v>
      </c>
      <c r="B351" s="11" t="s">
        <v>141</v>
      </c>
      <c r="C351" s="11"/>
      <c r="D351" s="12"/>
      <c r="E351" s="13"/>
      <c r="F351" s="14"/>
    </row>
    <row r="352" spans="1:6" ht="28.5" x14ac:dyDescent="0.2">
      <c r="A352" s="10" t="s">
        <v>615</v>
      </c>
      <c r="B352" s="11" t="s">
        <v>26</v>
      </c>
      <c r="C352" s="11" t="s">
        <v>24</v>
      </c>
      <c r="D352" s="12"/>
      <c r="E352" s="13"/>
      <c r="F352" s="14"/>
    </row>
    <row r="353" spans="1:6" ht="42.75" x14ac:dyDescent="0.2">
      <c r="A353" s="10" t="s">
        <v>616</v>
      </c>
      <c r="B353" s="11" t="s">
        <v>144</v>
      </c>
      <c r="C353" s="11" t="s">
        <v>29</v>
      </c>
      <c r="D353" s="12">
        <v>200</v>
      </c>
      <c r="E353" s="13">
        <v>35</v>
      </c>
      <c r="F353" s="14">
        <v>7000</v>
      </c>
    </row>
    <row r="354" spans="1:6" ht="57" x14ac:dyDescent="0.2">
      <c r="A354" s="10" t="s">
        <v>617</v>
      </c>
      <c r="B354" s="11" t="s">
        <v>146</v>
      </c>
      <c r="C354" s="11" t="s">
        <v>29</v>
      </c>
      <c r="D354" s="12">
        <v>300</v>
      </c>
      <c r="E354" s="13">
        <v>30</v>
      </c>
      <c r="F354" s="14">
        <v>9000</v>
      </c>
    </row>
    <row r="355" spans="1:6" ht="28.5" x14ac:dyDescent="0.2">
      <c r="A355" s="10" t="s">
        <v>618</v>
      </c>
      <c r="B355" s="11" t="s">
        <v>148</v>
      </c>
      <c r="C355" s="11" t="s">
        <v>29</v>
      </c>
      <c r="D355" s="12">
        <v>50</v>
      </c>
      <c r="E355" s="13">
        <v>110</v>
      </c>
      <c r="F355" s="14">
        <v>5500</v>
      </c>
    </row>
    <row r="356" spans="1:6" ht="42.75" x14ac:dyDescent="0.2">
      <c r="A356" s="10" t="s">
        <v>619</v>
      </c>
      <c r="B356" s="11" t="s">
        <v>620</v>
      </c>
      <c r="C356" s="11" t="s">
        <v>29</v>
      </c>
      <c r="D356" s="12">
        <v>250</v>
      </c>
      <c r="E356" s="13">
        <v>35</v>
      </c>
      <c r="F356" s="14">
        <v>8750</v>
      </c>
    </row>
    <row r="357" spans="1:6" ht="28.5" x14ac:dyDescent="0.2">
      <c r="A357" s="10" t="s">
        <v>621</v>
      </c>
      <c r="B357" s="11" t="s">
        <v>622</v>
      </c>
      <c r="C357" s="11" t="s">
        <v>29</v>
      </c>
      <c r="D357" s="12">
        <v>45</v>
      </c>
      <c r="E357" s="13">
        <v>45</v>
      </c>
      <c r="F357" s="14">
        <v>2025</v>
      </c>
    </row>
    <row r="358" spans="1:6" ht="57" x14ac:dyDescent="0.2">
      <c r="A358" s="10" t="s">
        <v>623</v>
      </c>
      <c r="B358" s="11" t="s">
        <v>154</v>
      </c>
      <c r="C358" s="11" t="s">
        <v>34</v>
      </c>
      <c r="D358" s="12">
        <v>2</v>
      </c>
      <c r="E358" s="13">
        <v>1800</v>
      </c>
      <c r="F358" s="14">
        <v>3600</v>
      </c>
    </row>
    <row r="359" spans="1:6" ht="42.75" x14ac:dyDescent="0.2">
      <c r="A359" s="10" t="s">
        <v>624</v>
      </c>
      <c r="B359" s="11" t="s">
        <v>625</v>
      </c>
      <c r="C359" s="11" t="s">
        <v>29</v>
      </c>
      <c r="D359" s="12">
        <v>300</v>
      </c>
      <c r="E359" s="13">
        <v>35</v>
      </c>
      <c r="F359" s="14">
        <v>10500</v>
      </c>
    </row>
    <row r="360" spans="1:6" ht="15" x14ac:dyDescent="0.25">
      <c r="A360" s="10"/>
      <c r="B360" s="11"/>
      <c r="C360" s="11"/>
      <c r="D360" s="12"/>
      <c r="E360" s="13"/>
      <c r="F360" s="15">
        <f>SUM(F353:F359)</f>
        <v>46375</v>
      </c>
    </row>
    <row r="361" spans="1:6" x14ac:dyDescent="0.2">
      <c r="A361" s="10" t="s">
        <v>626</v>
      </c>
      <c r="B361" s="11" t="s">
        <v>160</v>
      </c>
      <c r="C361" s="11"/>
      <c r="D361" s="12"/>
      <c r="E361" s="13"/>
      <c r="F361" s="14"/>
    </row>
    <row r="362" spans="1:6" ht="28.5" x14ac:dyDescent="0.2">
      <c r="A362" s="10" t="s">
        <v>627</v>
      </c>
      <c r="B362" s="11" t="s">
        <v>162</v>
      </c>
      <c r="C362" s="11" t="s">
        <v>24</v>
      </c>
      <c r="D362" s="12"/>
      <c r="E362" s="13"/>
      <c r="F362" s="14"/>
    </row>
    <row r="363" spans="1:6" ht="28.5" x14ac:dyDescent="0.2">
      <c r="A363" s="10" t="s">
        <v>628</v>
      </c>
      <c r="B363" s="11" t="s">
        <v>164</v>
      </c>
      <c r="C363" s="11" t="s">
        <v>24</v>
      </c>
      <c r="D363" s="12"/>
      <c r="E363" s="13"/>
      <c r="F363" s="14"/>
    </row>
    <row r="364" spans="1:6" ht="57" x14ac:dyDescent="0.2">
      <c r="A364" s="10" t="s">
        <v>629</v>
      </c>
      <c r="B364" s="11" t="s">
        <v>630</v>
      </c>
      <c r="C364" s="11" t="s">
        <v>29</v>
      </c>
      <c r="D364" s="12">
        <v>1400</v>
      </c>
      <c r="E364" s="13">
        <v>35</v>
      </c>
      <c r="F364" s="14">
        <v>49000</v>
      </c>
    </row>
    <row r="365" spans="1:6" ht="42.75" x14ac:dyDescent="0.2">
      <c r="A365" s="10" t="s">
        <v>631</v>
      </c>
      <c r="B365" s="11" t="s">
        <v>632</v>
      </c>
      <c r="C365" s="11" t="s">
        <v>29</v>
      </c>
      <c r="D365" s="12">
        <v>300</v>
      </c>
      <c r="E365" s="13">
        <v>45</v>
      </c>
      <c r="F365" s="14">
        <v>13500</v>
      </c>
    </row>
    <row r="366" spans="1:6" ht="28.5" x14ac:dyDescent="0.2">
      <c r="A366" s="10" t="s">
        <v>633</v>
      </c>
      <c r="B366" s="11" t="s">
        <v>634</v>
      </c>
      <c r="C366" s="11" t="s">
        <v>29</v>
      </c>
      <c r="D366" s="12">
        <v>35</v>
      </c>
      <c r="E366" s="13">
        <v>100</v>
      </c>
      <c r="F366" s="14">
        <v>3500</v>
      </c>
    </row>
    <row r="367" spans="1:6" ht="28.5" x14ac:dyDescent="0.2">
      <c r="A367" s="10" t="s">
        <v>635</v>
      </c>
      <c r="B367" s="11" t="s">
        <v>636</v>
      </c>
      <c r="C367" s="11" t="s">
        <v>29</v>
      </c>
      <c r="D367" s="12">
        <v>2800</v>
      </c>
      <c r="E367" s="13">
        <v>14</v>
      </c>
      <c r="F367" s="14">
        <v>39200</v>
      </c>
    </row>
    <row r="368" spans="1:6" ht="28.5" x14ac:dyDescent="0.2">
      <c r="A368" s="10" t="s">
        <v>637</v>
      </c>
      <c r="B368" s="11" t="s">
        <v>174</v>
      </c>
      <c r="C368" s="11" t="s">
        <v>29</v>
      </c>
      <c r="D368" s="12">
        <v>600</v>
      </c>
      <c r="E368" s="13">
        <v>12</v>
      </c>
      <c r="F368" s="14">
        <v>7200</v>
      </c>
    </row>
    <row r="369" spans="1:6" ht="28.5" x14ac:dyDescent="0.2">
      <c r="A369" s="10" t="s">
        <v>638</v>
      </c>
      <c r="B369" s="11" t="s">
        <v>639</v>
      </c>
      <c r="C369" s="11" t="s">
        <v>29</v>
      </c>
      <c r="D369" s="12">
        <v>200</v>
      </c>
      <c r="E369" s="13">
        <v>35</v>
      </c>
      <c r="F369" s="14">
        <v>7000</v>
      </c>
    </row>
    <row r="370" spans="1:6" ht="57" x14ac:dyDescent="0.2">
      <c r="A370" s="10" t="s">
        <v>640</v>
      </c>
      <c r="B370" s="11" t="s">
        <v>641</v>
      </c>
      <c r="C370" s="11" t="s">
        <v>34</v>
      </c>
      <c r="D370" s="12">
        <v>8</v>
      </c>
      <c r="E370" s="13">
        <v>1800</v>
      </c>
      <c r="F370" s="14">
        <v>14400</v>
      </c>
    </row>
    <row r="371" spans="1:6" ht="57" x14ac:dyDescent="0.2">
      <c r="A371" s="10" t="s">
        <v>642</v>
      </c>
      <c r="B371" s="11" t="s">
        <v>180</v>
      </c>
      <c r="C371" s="11" t="s">
        <v>34</v>
      </c>
      <c r="D371" s="12">
        <v>2</v>
      </c>
      <c r="E371" s="13">
        <v>1500</v>
      </c>
      <c r="F371" s="14">
        <v>3000</v>
      </c>
    </row>
    <row r="372" spans="1:6" ht="57" x14ac:dyDescent="0.2">
      <c r="A372" s="10" t="s">
        <v>643</v>
      </c>
      <c r="B372" s="11" t="s">
        <v>182</v>
      </c>
      <c r="C372" s="11" t="s">
        <v>34</v>
      </c>
      <c r="D372" s="12">
        <v>46</v>
      </c>
      <c r="E372" s="13">
        <v>280</v>
      </c>
      <c r="F372" s="14">
        <v>12880</v>
      </c>
    </row>
    <row r="373" spans="1:6" ht="42.75" x14ac:dyDescent="0.2">
      <c r="A373" s="10" t="s">
        <v>644</v>
      </c>
      <c r="B373" s="11" t="s">
        <v>184</v>
      </c>
      <c r="C373" s="11" t="s">
        <v>29</v>
      </c>
      <c r="D373" s="12">
        <v>26</v>
      </c>
      <c r="E373" s="13">
        <v>250</v>
      </c>
      <c r="F373" s="14">
        <v>6500</v>
      </c>
    </row>
    <row r="374" spans="1:6" ht="42.75" x14ac:dyDescent="0.2">
      <c r="A374" s="10" t="s">
        <v>645</v>
      </c>
      <c r="B374" s="11" t="s">
        <v>186</v>
      </c>
      <c r="C374" s="11" t="s">
        <v>34</v>
      </c>
      <c r="D374" s="12">
        <v>2</v>
      </c>
      <c r="E374" s="13">
        <v>2200</v>
      </c>
      <c r="F374" s="14">
        <v>4400</v>
      </c>
    </row>
    <row r="375" spans="1:6" ht="57" x14ac:dyDescent="0.2">
      <c r="A375" s="10" t="s">
        <v>646</v>
      </c>
      <c r="B375" s="11" t="s">
        <v>188</v>
      </c>
      <c r="C375" s="11" t="s">
        <v>61</v>
      </c>
      <c r="D375" s="12">
        <v>2</v>
      </c>
      <c r="E375" s="13">
        <v>3500</v>
      </c>
      <c r="F375" s="14">
        <v>7000</v>
      </c>
    </row>
    <row r="376" spans="1:6" ht="42.75" x14ac:dyDescent="0.2">
      <c r="A376" s="10" t="s">
        <v>647</v>
      </c>
      <c r="B376" s="11" t="s">
        <v>184</v>
      </c>
      <c r="C376" s="11" t="s">
        <v>29</v>
      </c>
      <c r="D376" s="12">
        <v>20</v>
      </c>
      <c r="E376" s="13">
        <v>250</v>
      </c>
      <c r="F376" s="14">
        <v>5000</v>
      </c>
    </row>
    <row r="377" spans="1:6" ht="42.75" x14ac:dyDescent="0.2">
      <c r="A377" s="10" t="s">
        <v>648</v>
      </c>
      <c r="B377" s="11" t="s">
        <v>649</v>
      </c>
      <c r="C377" s="11" t="s">
        <v>34</v>
      </c>
      <c r="D377" s="12">
        <v>4</v>
      </c>
      <c r="E377" s="13">
        <v>1800</v>
      </c>
      <c r="F377" s="14">
        <v>7200</v>
      </c>
    </row>
    <row r="378" spans="1:6" ht="57" x14ac:dyDescent="0.2">
      <c r="A378" s="10" t="s">
        <v>650</v>
      </c>
      <c r="B378" s="11" t="s">
        <v>188</v>
      </c>
      <c r="C378" s="11" t="s">
        <v>61</v>
      </c>
      <c r="D378" s="12">
        <v>4</v>
      </c>
      <c r="E378" s="13">
        <v>3500</v>
      </c>
      <c r="F378" s="14">
        <v>14000</v>
      </c>
    </row>
    <row r="379" spans="1:6" ht="15" x14ac:dyDescent="0.25">
      <c r="A379" s="10"/>
      <c r="B379" s="11"/>
      <c r="C379" s="11"/>
      <c r="D379" s="12"/>
      <c r="E379" s="13"/>
      <c r="F379" s="15">
        <f>SUM(F364:F378)</f>
        <v>193780</v>
      </c>
    </row>
    <row r="380" spans="1:6" x14ac:dyDescent="0.2">
      <c r="A380" s="10" t="s">
        <v>651</v>
      </c>
      <c r="B380" s="11" t="s">
        <v>190</v>
      </c>
      <c r="C380" s="11"/>
      <c r="D380" s="12"/>
      <c r="E380" s="13"/>
      <c r="F380" s="14"/>
    </row>
    <row r="381" spans="1:6" x14ac:dyDescent="0.2">
      <c r="A381" s="10" t="s">
        <v>652</v>
      </c>
      <c r="B381" s="11" t="s">
        <v>192</v>
      </c>
      <c r="C381" s="11"/>
      <c r="D381" s="12"/>
      <c r="E381" s="13"/>
      <c r="F381" s="14"/>
    </row>
    <row r="382" spans="1:6" ht="28.5" x14ac:dyDescent="0.2">
      <c r="A382" s="10" t="s">
        <v>653</v>
      </c>
      <c r="B382" s="11" t="s">
        <v>194</v>
      </c>
      <c r="C382" s="11" t="s">
        <v>17</v>
      </c>
      <c r="D382" s="12">
        <v>2700</v>
      </c>
      <c r="E382" s="13">
        <v>85</v>
      </c>
      <c r="F382" s="14">
        <v>229500</v>
      </c>
    </row>
    <row r="383" spans="1:6" ht="28.5" x14ac:dyDescent="0.2">
      <c r="A383" s="10" t="s">
        <v>654</v>
      </c>
      <c r="B383" s="11" t="s">
        <v>196</v>
      </c>
      <c r="C383" s="11" t="s">
        <v>29</v>
      </c>
      <c r="D383" s="12">
        <v>200</v>
      </c>
      <c r="E383" s="13">
        <v>125</v>
      </c>
      <c r="F383" s="14">
        <v>25000</v>
      </c>
    </row>
    <row r="384" spans="1:6" ht="28.5" x14ac:dyDescent="0.2">
      <c r="A384" s="10" t="s">
        <v>655</v>
      </c>
      <c r="B384" s="11" t="s">
        <v>198</v>
      </c>
      <c r="C384" s="11" t="s">
        <v>29</v>
      </c>
      <c r="D384" s="12">
        <v>1600</v>
      </c>
      <c r="E384" s="13">
        <v>92</v>
      </c>
      <c r="F384" s="14">
        <v>147200</v>
      </c>
    </row>
    <row r="385" spans="1:6" x14ac:dyDescent="0.2">
      <c r="A385" s="10" t="s">
        <v>656</v>
      </c>
      <c r="B385" s="11" t="s">
        <v>200</v>
      </c>
      <c r="C385" s="11" t="s">
        <v>29</v>
      </c>
      <c r="D385" s="12">
        <v>3200</v>
      </c>
      <c r="E385" s="13">
        <v>78</v>
      </c>
      <c r="F385" s="14">
        <v>249600</v>
      </c>
    </row>
    <row r="386" spans="1:6" ht="28.5" x14ac:dyDescent="0.2">
      <c r="A386" s="10" t="s">
        <v>657</v>
      </c>
      <c r="B386" s="11" t="s">
        <v>202</v>
      </c>
      <c r="C386" s="11" t="s">
        <v>29</v>
      </c>
      <c r="D386" s="12">
        <v>150</v>
      </c>
      <c r="E386" s="13">
        <v>64.2</v>
      </c>
      <c r="F386" s="14">
        <v>9630</v>
      </c>
    </row>
    <row r="387" spans="1:6" ht="15" x14ac:dyDescent="0.25">
      <c r="A387" s="10"/>
      <c r="B387" s="11"/>
      <c r="C387" s="11"/>
      <c r="D387" s="12"/>
      <c r="E387" s="13"/>
      <c r="F387" s="15">
        <f>SUM(F382:F386)</f>
        <v>660930</v>
      </c>
    </row>
    <row r="388" spans="1:6" x14ac:dyDescent="0.2">
      <c r="A388" s="10" t="s">
        <v>658</v>
      </c>
      <c r="B388" s="11" t="s">
        <v>204</v>
      </c>
      <c r="C388" s="11"/>
      <c r="D388" s="12"/>
      <c r="E388" s="13"/>
      <c r="F388" s="14"/>
    </row>
    <row r="389" spans="1:6" ht="28.5" x14ac:dyDescent="0.2">
      <c r="A389" s="10" t="s">
        <v>659</v>
      </c>
      <c r="B389" s="11" t="s">
        <v>206</v>
      </c>
      <c r="C389" s="11" t="s">
        <v>17</v>
      </c>
      <c r="D389" s="12">
        <v>200</v>
      </c>
      <c r="E389" s="13">
        <v>425</v>
      </c>
      <c r="F389" s="14">
        <v>85000</v>
      </c>
    </row>
    <row r="390" spans="1:6" ht="15" x14ac:dyDescent="0.25">
      <c r="A390" s="10"/>
      <c r="B390" s="11"/>
      <c r="C390" s="11"/>
      <c r="D390" s="12"/>
      <c r="E390" s="13"/>
      <c r="F390" s="15">
        <f>SUM(F389)</f>
        <v>85000</v>
      </c>
    </row>
    <row r="391" spans="1:6" x14ac:dyDescent="0.2">
      <c r="A391" s="10" t="s">
        <v>660</v>
      </c>
      <c r="B391" s="11" t="s">
        <v>208</v>
      </c>
      <c r="C391" s="11"/>
      <c r="D391" s="12"/>
      <c r="E391" s="13"/>
      <c r="F391" s="14"/>
    </row>
    <row r="392" spans="1:6" x14ac:dyDescent="0.2">
      <c r="A392" s="10" t="s">
        <v>661</v>
      </c>
      <c r="B392" s="11" t="s">
        <v>210</v>
      </c>
      <c r="C392" s="11"/>
      <c r="D392" s="12"/>
      <c r="E392" s="13"/>
      <c r="F392" s="14"/>
    </row>
    <row r="393" spans="1:6" x14ac:dyDescent="0.2">
      <c r="A393" s="10" t="s">
        <v>662</v>
      </c>
      <c r="B393" s="11" t="s">
        <v>212</v>
      </c>
      <c r="C393" s="11" t="s">
        <v>17</v>
      </c>
      <c r="D393" s="12">
        <v>12705</v>
      </c>
      <c r="E393" s="13">
        <v>2.5</v>
      </c>
      <c r="F393" s="14">
        <v>31762.5</v>
      </c>
    </row>
    <row r="394" spans="1:6" ht="28.5" x14ac:dyDescent="0.2">
      <c r="A394" s="10" t="s">
        <v>663</v>
      </c>
      <c r="B394" s="11" t="s">
        <v>214</v>
      </c>
      <c r="C394" s="11" t="s">
        <v>34</v>
      </c>
      <c r="D394" s="12">
        <v>220</v>
      </c>
      <c r="E394" s="13">
        <v>250</v>
      </c>
      <c r="F394" s="14">
        <v>55000</v>
      </c>
    </row>
    <row r="395" spans="1:6" ht="28.5" x14ac:dyDescent="0.2">
      <c r="A395" s="10" t="s">
        <v>664</v>
      </c>
      <c r="B395" s="11" t="s">
        <v>216</v>
      </c>
      <c r="C395" s="11" t="s">
        <v>34</v>
      </c>
      <c r="D395" s="12">
        <v>160</v>
      </c>
      <c r="E395" s="13">
        <v>500</v>
      </c>
      <c r="F395" s="14">
        <v>80000</v>
      </c>
    </row>
    <row r="396" spans="1:6" ht="15" x14ac:dyDescent="0.25">
      <c r="A396" s="10"/>
      <c r="B396" s="11"/>
      <c r="C396" s="11"/>
      <c r="D396" s="12"/>
      <c r="E396" s="13"/>
      <c r="F396" s="15">
        <f>SUM(F393:F395)</f>
        <v>166762.5</v>
      </c>
    </row>
    <row r="397" spans="1:6" x14ac:dyDescent="0.2">
      <c r="A397" s="10" t="s">
        <v>665</v>
      </c>
      <c r="B397" s="11" t="s">
        <v>218</v>
      </c>
      <c r="C397" s="11"/>
      <c r="D397" s="12"/>
      <c r="E397" s="13"/>
      <c r="F397" s="14"/>
    </row>
    <row r="398" spans="1:6" ht="42.75" x14ac:dyDescent="0.2">
      <c r="A398" s="10" t="s">
        <v>666</v>
      </c>
      <c r="B398" s="11" t="s">
        <v>667</v>
      </c>
      <c r="C398" s="11" t="s">
        <v>14</v>
      </c>
      <c r="D398" s="12">
        <v>8300</v>
      </c>
      <c r="E398" s="13">
        <v>25</v>
      </c>
      <c r="F398" s="14">
        <v>207500</v>
      </c>
    </row>
    <row r="399" spans="1:6" ht="42.75" x14ac:dyDescent="0.2">
      <c r="A399" s="10" t="s">
        <v>668</v>
      </c>
      <c r="B399" s="11" t="s">
        <v>222</v>
      </c>
      <c r="C399" s="11" t="s">
        <v>14</v>
      </c>
      <c r="D399" s="12">
        <v>1500</v>
      </c>
      <c r="E399" s="13">
        <v>25</v>
      </c>
      <c r="F399" s="14">
        <v>37500</v>
      </c>
    </row>
    <row r="400" spans="1:6" x14ac:dyDescent="0.2">
      <c r="A400" s="10" t="s">
        <v>669</v>
      </c>
      <c r="B400" s="11" t="s">
        <v>670</v>
      </c>
      <c r="C400" s="11" t="s">
        <v>14</v>
      </c>
      <c r="D400" s="12">
        <v>1605</v>
      </c>
      <c r="E400" s="13">
        <v>25</v>
      </c>
      <c r="F400" s="14">
        <v>40125</v>
      </c>
    </row>
    <row r="401" spans="1:6" ht="15" x14ac:dyDescent="0.25">
      <c r="A401" s="10"/>
      <c r="B401" s="11"/>
      <c r="C401" s="11"/>
      <c r="D401" s="12"/>
      <c r="E401" s="13"/>
      <c r="F401" s="15">
        <f>SUM(F398:F400)</f>
        <v>285125</v>
      </c>
    </row>
    <row r="402" spans="1:6" x14ac:dyDescent="0.2">
      <c r="A402" s="10" t="s">
        <v>671</v>
      </c>
      <c r="B402" s="11" t="s">
        <v>226</v>
      </c>
      <c r="C402" s="11"/>
      <c r="D402" s="12"/>
      <c r="E402" s="13"/>
      <c r="F402" s="14"/>
    </row>
    <row r="403" spans="1:6" ht="42.75" x14ac:dyDescent="0.2">
      <c r="A403" s="10" t="s">
        <v>672</v>
      </c>
      <c r="B403" s="11" t="s">
        <v>228</v>
      </c>
      <c r="C403" s="11" t="s">
        <v>14</v>
      </c>
      <c r="D403" s="12">
        <v>180</v>
      </c>
      <c r="E403" s="13">
        <v>15</v>
      </c>
      <c r="F403" s="14">
        <v>2700</v>
      </c>
    </row>
    <row r="404" spans="1:6" ht="28.5" x14ac:dyDescent="0.2">
      <c r="A404" s="10" t="s">
        <v>673</v>
      </c>
      <c r="B404" s="11" t="s">
        <v>230</v>
      </c>
      <c r="C404" s="11" t="s">
        <v>14</v>
      </c>
      <c r="D404" s="12">
        <v>180</v>
      </c>
      <c r="E404" s="13">
        <v>120</v>
      </c>
      <c r="F404" s="14">
        <v>21600</v>
      </c>
    </row>
    <row r="405" spans="1:6" ht="15" x14ac:dyDescent="0.25">
      <c r="A405" s="10"/>
      <c r="B405" s="11"/>
      <c r="C405" s="11"/>
      <c r="D405" s="12"/>
      <c r="E405" s="13"/>
      <c r="F405" s="15">
        <f>SUM(F403:F404)</f>
        <v>24300</v>
      </c>
    </row>
    <row r="406" spans="1:6" x14ac:dyDescent="0.2">
      <c r="A406" s="10" t="s">
        <v>674</v>
      </c>
      <c r="B406" s="11" t="s">
        <v>232</v>
      </c>
      <c r="C406" s="11"/>
      <c r="D406" s="12"/>
      <c r="E406" s="13"/>
      <c r="F406" s="14"/>
    </row>
    <row r="407" spans="1:6" x14ac:dyDescent="0.2">
      <c r="A407" s="10" t="s">
        <v>675</v>
      </c>
      <c r="B407" s="11" t="s">
        <v>234</v>
      </c>
      <c r="C407" s="11" t="s">
        <v>24</v>
      </c>
      <c r="D407" s="12"/>
      <c r="E407" s="13"/>
      <c r="F407" s="14"/>
    </row>
    <row r="408" spans="1:6" ht="42.75" x14ac:dyDescent="0.2">
      <c r="A408" s="10" t="s">
        <v>676</v>
      </c>
      <c r="B408" s="11" t="s">
        <v>236</v>
      </c>
      <c r="C408" s="11" t="s">
        <v>29</v>
      </c>
      <c r="D408" s="12">
        <v>180</v>
      </c>
      <c r="E408" s="13">
        <v>60</v>
      </c>
      <c r="F408" s="14">
        <v>10800</v>
      </c>
    </row>
    <row r="409" spans="1:6" ht="42.75" x14ac:dyDescent="0.2">
      <c r="A409" s="10" t="s">
        <v>677</v>
      </c>
      <c r="B409" s="11" t="s">
        <v>238</v>
      </c>
      <c r="C409" s="11" t="s">
        <v>17</v>
      </c>
      <c r="D409" s="12">
        <v>450</v>
      </c>
      <c r="E409" s="13">
        <v>85</v>
      </c>
      <c r="F409" s="14">
        <v>38250</v>
      </c>
    </row>
    <row r="410" spans="1:6" ht="42.75" x14ac:dyDescent="0.2">
      <c r="A410" s="10" t="s">
        <v>678</v>
      </c>
      <c r="B410" s="11" t="s">
        <v>240</v>
      </c>
      <c r="C410" s="11" t="s">
        <v>14</v>
      </c>
      <c r="D410" s="12">
        <v>0</v>
      </c>
      <c r="E410" s="13">
        <v>130</v>
      </c>
      <c r="F410" s="14">
        <v>0</v>
      </c>
    </row>
    <row r="411" spans="1:6" ht="28.5" x14ac:dyDescent="0.2">
      <c r="A411" s="10" t="s">
        <v>679</v>
      </c>
      <c r="B411" s="11" t="s">
        <v>242</v>
      </c>
      <c r="C411" s="11" t="s">
        <v>17</v>
      </c>
      <c r="D411" s="12">
        <v>40</v>
      </c>
      <c r="E411" s="13">
        <v>250</v>
      </c>
      <c r="F411" s="14">
        <v>10000</v>
      </c>
    </row>
    <row r="412" spans="1:6" ht="28.5" x14ac:dyDescent="0.2">
      <c r="A412" s="10" t="s">
        <v>680</v>
      </c>
      <c r="B412" s="11" t="s">
        <v>244</v>
      </c>
      <c r="C412" s="11" t="s">
        <v>29</v>
      </c>
      <c r="D412" s="12">
        <v>0</v>
      </c>
      <c r="E412" s="13">
        <v>60</v>
      </c>
      <c r="F412" s="14">
        <v>0</v>
      </c>
    </row>
    <row r="413" spans="1:6" ht="15" x14ac:dyDescent="0.25">
      <c r="A413" s="10"/>
      <c r="B413" s="11"/>
      <c r="C413" s="11"/>
      <c r="D413" s="12"/>
      <c r="E413" s="13"/>
      <c r="F413" s="15">
        <f>SUM(F408:F412)</f>
        <v>59050</v>
      </c>
    </row>
    <row r="414" spans="1:6" x14ac:dyDescent="0.2">
      <c r="A414" s="10" t="s">
        <v>681</v>
      </c>
      <c r="B414" s="11" t="s">
        <v>246</v>
      </c>
      <c r="C414" s="11"/>
      <c r="D414" s="12"/>
      <c r="E414" s="13"/>
      <c r="F414" s="14"/>
    </row>
    <row r="415" spans="1:6" ht="57" x14ac:dyDescent="0.2">
      <c r="A415" s="10" t="s">
        <v>682</v>
      </c>
      <c r="B415" s="11" t="s">
        <v>248</v>
      </c>
      <c r="C415" s="11" t="s">
        <v>14</v>
      </c>
      <c r="D415" s="12">
        <v>120</v>
      </c>
      <c r="E415" s="13">
        <v>450</v>
      </c>
      <c r="F415" s="14">
        <v>54000</v>
      </c>
    </row>
    <row r="416" spans="1:6" x14ac:dyDescent="0.2">
      <c r="A416" s="10" t="s">
        <v>683</v>
      </c>
      <c r="B416" s="11" t="s">
        <v>250</v>
      </c>
      <c r="C416" s="11" t="s">
        <v>29</v>
      </c>
      <c r="D416" s="12">
        <v>1010</v>
      </c>
      <c r="E416" s="13">
        <v>120</v>
      </c>
      <c r="F416" s="14">
        <v>121200</v>
      </c>
    </row>
    <row r="417" spans="1:6" ht="57" x14ac:dyDescent="0.2">
      <c r="A417" s="10" t="s">
        <v>684</v>
      </c>
      <c r="B417" s="11" t="s">
        <v>252</v>
      </c>
      <c r="C417" s="11" t="s">
        <v>17</v>
      </c>
      <c r="D417" s="12">
        <v>230</v>
      </c>
      <c r="E417" s="13">
        <v>200</v>
      </c>
      <c r="F417" s="14">
        <v>46000</v>
      </c>
    </row>
    <row r="418" spans="1:6" ht="15" x14ac:dyDescent="0.25">
      <c r="A418" s="10"/>
      <c r="B418" s="11"/>
      <c r="C418" s="11"/>
      <c r="D418" s="12"/>
      <c r="E418" s="13"/>
      <c r="F418" s="15">
        <f>SUM(F415:F417)</f>
        <v>221200</v>
      </c>
    </row>
    <row r="419" spans="1:6" x14ac:dyDescent="0.2">
      <c r="A419" s="10" t="s">
        <v>685</v>
      </c>
      <c r="B419" s="11" t="s">
        <v>254</v>
      </c>
      <c r="C419" s="11"/>
      <c r="D419" s="12"/>
      <c r="E419" s="13"/>
      <c r="F419" s="14"/>
    </row>
    <row r="420" spans="1:6" ht="28.5" x14ac:dyDescent="0.2">
      <c r="A420" s="10" t="s">
        <v>686</v>
      </c>
      <c r="B420" s="11" t="s">
        <v>256</v>
      </c>
      <c r="C420" s="11" t="s">
        <v>29</v>
      </c>
      <c r="D420" s="12">
        <v>295</v>
      </c>
      <c r="E420" s="13">
        <v>295</v>
      </c>
      <c r="F420" s="14">
        <v>87025</v>
      </c>
    </row>
    <row r="421" spans="1:6" ht="28.5" x14ac:dyDescent="0.2">
      <c r="A421" s="10" t="s">
        <v>687</v>
      </c>
      <c r="B421" s="11" t="s">
        <v>258</v>
      </c>
      <c r="C421" s="11" t="s">
        <v>29</v>
      </c>
      <c r="D421" s="12">
        <v>100</v>
      </c>
      <c r="E421" s="13">
        <v>350</v>
      </c>
      <c r="F421" s="14">
        <v>35000</v>
      </c>
    </row>
    <row r="422" spans="1:6" ht="15" x14ac:dyDescent="0.25">
      <c r="A422" s="10"/>
      <c r="B422" s="11"/>
      <c r="C422" s="11"/>
      <c r="D422" s="12"/>
      <c r="E422" s="13"/>
      <c r="F422" s="15">
        <f>SUM(F420:F421)</f>
        <v>122025</v>
      </c>
    </row>
    <row r="423" spans="1:6" x14ac:dyDescent="0.2">
      <c r="A423" s="10" t="s">
        <v>688</v>
      </c>
      <c r="B423" s="11" t="s">
        <v>260</v>
      </c>
      <c r="C423" s="11"/>
      <c r="D423" s="12"/>
      <c r="E423" s="13"/>
      <c r="F423" s="14"/>
    </row>
    <row r="424" spans="1:6" ht="28.5" x14ac:dyDescent="0.2">
      <c r="A424" s="10" t="s">
        <v>689</v>
      </c>
      <c r="B424" s="11" t="s">
        <v>262</v>
      </c>
      <c r="C424" s="11" t="s">
        <v>34</v>
      </c>
      <c r="D424" s="12">
        <v>8</v>
      </c>
      <c r="E424" s="13">
        <v>1200</v>
      </c>
      <c r="F424" s="14">
        <v>9600</v>
      </c>
    </row>
    <row r="425" spans="1:6" ht="28.5" x14ac:dyDescent="0.2">
      <c r="A425" s="10" t="s">
        <v>690</v>
      </c>
      <c r="B425" s="11" t="s">
        <v>264</v>
      </c>
      <c r="C425" s="11" t="s">
        <v>34</v>
      </c>
      <c r="D425" s="12">
        <v>4</v>
      </c>
      <c r="E425" s="13">
        <v>295</v>
      </c>
      <c r="F425" s="14">
        <v>1180</v>
      </c>
    </row>
    <row r="426" spans="1:6" ht="28.5" x14ac:dyDescent="0.2">
      <c r="A426" s="10" t="s">
        <v>691</v>
      </c>
      <c r="B426" s="11" t="s">
        <v>266</v>
      </c>
      <c r="C426" s="11" t="s">
        <v>34</v>
      </c>
      <c r="D426" s="12">
        <v>1</v>
      </c>
      <c r="E426" s="13">
        <v>3500</v>
      </c>
      <c r="F426" s="14">
        <v>3500</v>
      </c>
    </row>
    <row r="427" spans="1:6" ht="42.75" x14ac:dyDescent="0.2">
      <c r="A427" s="10" t="s">
        <v>692</v>
      </c>
      <c r="B427" s="11" t="s">
        <v>268</v>
      </c>
      <c r="C427" s="11" t="s">
        <v>34</v>
      </c>
      <c r="D427" s="12">
        <v>1</v>
      </c>
      <c r="E427" s="13">
        <v>11000</v>
      </c>
      <c r="F427" s="14">
        <v>11000</v>
      </c>
    </row>
    <row r="428" spans="1:6" ht="28.5" x14ac:dyDescent="0.2">
      <c r="A428" s="10" t="s">
        <v>693</v>
      </c>
      <c r="B428" s="11" t="s">
        <v>270</v>
      </c>
      <c r="C428" s="11" t="s">
        <v>34</v>
      </c>
      <c r="D428" s="12">
        <v>1</v>
      </c>
      <c r="E428" s="13">
        <v>4500</v>
      </c>
      <c r="F428" s="14">
        <v>4500</v>
      </c>
    </row>
    <row r="429" spans="1:6" ht="42.75" x14ac:dyDescent="0.2">
      <c r="A429" s="10" t="s">
        <v>694</v>
      </c>
      <c r="B429" s="11" t="s">
        <v>272</v>
      </c>
      <c r="C429" s="11" t="s">
        <v>34</v>
      </c>
      <c r="D429" s="12">
        <v>1</v>
      </c>
      <c r="E429" s="13">
        <v>6500</v>
      </c>
      <c r="F429" s="14">
        <v>6500</v>
      </c>
    </row>
    <row r="430" spans="1:6" ht="42.75" x14ac:dyDescent="0.2">
      <c r="A430" s="10" t="s">
        <v>695</v>
      </c>
      <c r="B430" s="11" t="s">
        <v>274</v>
      </c>
      <c r="C430" s="11" t="s">
        <v>34</v>
      </c>
      <c r="D430" s="12">
        <v>1</v>
      </c>
      <c r="E430" s="13">
        <v>5200</v>
      </c>
      <c r="F430" s="14">
        <v>5200</v>
      </c>
    </row>
    <row r="431" spans="1:6" ht="57" x14ac:dyDescent="0.2">
      <c r="A431" s="10" t="s">
        <v>696</v>
      </c>
      <c r="B431" s="11" t="s">
        <v>276</v>
      </c>
      <c r="C431" s="11" t="s">
        <v>61</v>
      </c>
      <c r="D431" s="12">
        <v>1</v>
      </c>
      <c r="E431" s="13">
        <v>59000</v>
      </c>
      <c r="F431" s="14">
        <v>59000</v>
      </c>
    </row>
    <row r="432" spans="1:6" ht="57" x14ac:dyDescent="0.2">
      <c r="A432" s="10" t="s">
        <v>697</v>
      </c>
      <c r="B432" s="11" t="s">
        <v>278</v>
      </c>
      <c r="C432" s="11" t="s">
        <v>61</v>
      </c>
      <c r="D432" s="12">
        <v>1</v>
      </c>
      <c r="E432" s="13">
        <v>25000</v>
      </c>
      <c r="F432" s="14">
        <v>25000</v>
      </c>
    </row>
    <row r="433" spans="1:6" ht="57" x14ac:dyDescent="0.2">
      <c r="A433" s="10" t="s">
        <v>698</v>
      </c>
      <c r="B433" s="11" t="s">
        <v>280</v>
      </c>
      <c r="C433" s="11" t="s">
        <v>61</v>
      </c>
      <c r="D433" s="12">
        <v>1</v>
      </c>
      <c r="E433" s="13">
        <v>65000</v>
      </c>
      <c r="F433" s="14">
        <v>65000</v>
      </c>
    </row>
    <row r="434" spans="1:6" ht="15" x14ac:dyDescent="0.25">
      <c r="A434" s="10"/>
      <c r="B434" s="11"/>
      <c r="C434" s="11"/>
      <c r="D434" s="12"/>
      <c r="E434" s="13"/>
      <c r="F434" s="15">
        <f>SUM(F424:F433)</f>
        <v>190480</v>
      </c>
    </row>
    <row r="435" spans="1:6" x14ac:dyDescent="0.2">
      <c r="A435" s="10" t="s">
        <v>699</v>
      </c>
      <c r="B435" s="11" t="s">
        <v>282</v>
      </c>
      <c r="C435" s="11"/>
      <c r="D435" s="12"/>
      <c r="E435" s="13"/>
      <c r="F435" s="14"/>
    </row>
    <row r="436" spans="1:6" ht="171" x14ac:dyDescent="0.2">
      <c r="A436" s="10" t="s">
        <v>700</v>
      </c>
      <c r="B436" s="11" t="s">
        <v>284</v>
      </c>
      <c r="C436" s="11" t="s">
        <v>34</v>
      </c>
      <c r="D436" s="12">
        <v>5</v>
      </c>
      <c r="E436" s="13">
        <v>10000</v>
      </c>
      <c r="F436" s="14">
        <v>50000</v>
      </c>
    </row>
    <row r="437" spans="1:6" x14ac:dyDescent="0.2">
      <c r="A437" s="10" t="s">
        <v>701</v>
      </c>
      <c r="B437" s="11" t="s">
        <v>286</v>
      </c>
      <c r="C437" s="11" t="s">
        <v>34</v>
      </c>
      <c r="D437" s="12">
        <v>25</v>
      </c>
      <c r="E437" s="13">
        <v>10000</v>
      </c>
      <c r="F437" s="14">
        <v>250000</v>
      </c>
    </row>
    <row r="438" spans="1:6" ht="28.5" x14ac:dyDescent="0.2">
      <c r="A438" s="10" t="s">
        <v>702</v>
      </c>
      <c r="B438" s="11" t="s">
        <v>288</v>
      </c>
      <c r="C438" s="11" t="s">
        <v>34</v>
      </c>
      <c r="D438" s="12">
        <v>12</v>
      </c>
      <c r="E438" s="13">
        <v>8000</v>
      </c>
      <c r="F438" s="14">
        <v>96000</v>
      </c>
    </row>
    <row r="439" spans="1:6" ht="28.5" x14ac:dyDescent="0.2">
      <c r="A439" s="10" t="s">
        <v>703</v>
      </c>
      <c r="B439" s="11" t="s">
        <v>290</v>
      </c>
      <c r="C439" s="11" t="s">
        <v>34</v>
      </c>
      <c r="D439" s="12">
        <v>7</v>
      </c>
      <c r="E439" s="13">
        <v>1600</v>
      </c>
      <c r="F439" s="14">
        <v>11200</v>
      </c>
    </row>
    <row r="440" spans="1:6" ht="15" x14ac:dyDescent="0.25">
      <c r="A440" s="10"/>
      <c r="B440" s="11"/>
      <c r="C440" s="11"/>
      <c r="D440" s="12"/>
      <c r="E440" s="13"/>
      <c r="F440" s="15">
        <f>SUM(F436:F439)</f>
        <v>407200</v>
      </c>
    </row>
    <row r="441" spans="1:6" x14ac:dyDescent="0.2">
      <c r="A441" s="10" t="s">
        <v>704</v>
      </c>
      <c r="B441" s="11" t="s">
        <v>292</v>
      </c>
      <c r="C441" s="11"/>
      <c r="D441" s="12"/>
      <c r="E441" s="13"/>
      <c r="F441" s="14"/>
    </row>
    <row r="442" spans="1:6" x14ac:dyDescent="0.2">
      <c r="A442" s="10" t="s">
        <v>705</v>
      </c>
      <c r="B442" s="11" t="s">
        <v>294</v>
      </c>
      <c r="C442" s="11"/>
      <c r="D442" s="12"/>
      <c r="E442" s="13"/>
      <c r="F442" s="14"/>
    </row>
    <row r="443" spans="1:6" ht="42.75" x14ac:dyDescent="0.2">
      <c r="A443" s="10" t="s">
        <v>706</v>
      </c>
      <c r="B443" s="11" t="s">
        <v>296</v>
      </c>
      <c r="C443" s="11" t="s">
        <v>14</v>
      </c>
      <c r="D443" s="12">
        <v>1235</v>
      </c>
      <c r="E443" s="13">
        <v>53</v>
      </c>
      <c r="F443" s="14">
        <v>65455</v>
      </c>
    </row>
    <row r="444" spans="1:6" ht="15" x14ac:dyDescent="0.25">
      <c r="A444" s="10"/>
      <c r="B444" s="11"/>
      <c r="C444" s="11"/>
      <c r="D444" s="12"/>
      <c r="E444" s="13"/>
      <c r="F444" s="15">
        <f>SUM(F443)</f>
        <v>65455</v>
      </c>
    </row>
    <row r="445" spans="1:6" x14ac:dyDescent="0.2">
      <c r="A445" s="10" t="s">
        <v>707</v>
      </c>
      <c r="B445" s="11" t="s">
        <v>298</v>
      </c>
      <c r="C445" s="11"/>
      <c r="D445" s="12"/>
      <c r="E445" s="13"/>
      <c r="F445" s="14"/>
    </row>
    <row r="446" spans="1:6" x14ac:dyDescent="0.2">
      <c r="A446" s="10" t="s">
        <v>708</v>
      </c>
      <c r="B446" s="11" t="s">
        <v>300</v>
      </c>
      <c r="C446" s="11" t="s">
        <v>29</v>
      </c>
      <c r="D446" s="12">
        <v>80</v>
      </c>
      <c r="E446" s="13">
        <v>10</v>
      </c>
      <c r="F446" s="14">
        <v>800</v>
      </c>
    </row>
    <row r="447" spans="1:6" x14ac:dyDescent="0.2">
      <c r="A447" s="10" t="s">
        <v>709</v>
      </c>
      <c r="B447" s="11" t="s">
        <v>302</v>
      </c>
      <c r="C447" s="11" t="s">
        <v>29</v>
      </c>
      <c r="D447" s="12">
        <v>3010</v>
      </c>
      <c r="E447" s="13">
        <v>13</v>
      </c>
      <c r="F447" s="14">
        <v>39130</v>
      </c>
    </row>
    <row r="448" spans="1:6" x14ac:dyDescent="0.2">
      <c r="A448" s="10" t="s">
        <v>710</v>
      </c>
      <c r="B448" s="11" t="s">
        <v>304</v>
      </c>
      <c r="C448" s="11" t="s">
        <v>29</v>
      </c>
      <c r="D448" s="12">
        <v>230</v>
      </c>
      <c r="E448" s="13">
        <v>14</v>
      </c>
      <c r="F448" s="14">
        <v>3220</v>
      </c>
    </row>
    <row r="449" spans="1:6" x14ac:dyDescent="0.2">
      <c r="A449" s="10" t="s">
        <v>711</v>
      </c>
      <c r="B449" s="11" t="s">
        <v>306</v>
      </c>
      <c r="C449" s="11" t="s">
        <v>29</v>
      </c>
      <c r="D449" s="12">
        <v>150</v>
      </c>
      <c r="E449" s="13">
        <v>20</v>
      </c>
      <c r="F449" s="14">
        <v>3000</v>
      </c>
    </row>
    <row r="450" spans="1:6" x14ac:dyDescent="0.2">
      <c r="A450" s="10" t="s">
        <v>712</v>
      </c>
      <c r="B450" s="11" t="s">
        <v>308</v>
      </c>
      <c r="C450" s="11" t="s">
        <v>29</v>
      </c>
      <c r="D450" s="12">
        <v>180</v>
      </c>
      <c r="E450" s="13">
        <v>25</v>
      </c>
      <c r="F450" s="14">
        <v>4500</v>
      </c>
    </row>
    <row r="451" spans="1:6" x14ac:dyDescent="0.2">
      <c r="A451" s="10" t="s">
        <v>713</v>
      </c>
      <c r="B451" s="11" t="s">
        <v>310</v>
      </c>
      <c r="C451" s="11" t="s">
        <v>29</v>
      </c>
      <c r="D451" s="12">
        <v>50</v>
      </c>
      <c r="E451" s="13">
        <v>28</v>
      </c>
      <c r="F451" s="14">
        <v>1400</v>
      </c>
    </row>
    <row r="452" spans="1:6" x14ac:dyDescent="0.2">
      <c r="A452" s="10" t="s">
        <v>714</v>
      </c>
      <c r="B452" s="11" t="s">
        <v>312</v>
      </c>
      <c r="C452" s="11" t="s">
        <v>29</v>
      </c>
      <c r="D452" s="12">
        <v>10</v>
      </c>
      <c r="E452" s="13">
        <v>40</v>
      </c>
      <c r="F452" s="14">
        <v>400</v>
      </c>
    </row>
    <row r="453" spans="1:6" ht="28.5" x14ac:dyDescent="0.2">
      <c r="A453" s="10" t="s">
        <v>715</v>
      </c>
      <c r="B453" s="11" t="s">
        <v>314</v>
      </c>
      <c r="C453" s="11" t="s">
        <v>29</v>
      </c>
      <c r="D453" s="12">
        <v>2450</v>
      </c>
      <c r="E453" s="13">
        <v>6</v>
      </c>
      <c r="F453" s="14">
        <v>14700</v>
      </c>
    </row>
    <row r="454" spans="1:6" x14ac:dyDescent="0.2">
      <c r="A454" s="10" t="s">
        <v>716</v>
      </c>
      <c r="B454" s="11" t="s">
        <v>316</v>
      </c>
      <c r="C454" s="11" t="s">
        <v>34</v>
      </c>
      <c r="D454" s="12">
        <v>109</v>
      </c>
      <c r="E454" s="13">
        <v>40</v>
      </c>
      <c r="F454" s="14">
        <v>4360</v>
      </c>
    </row>
    <row r="455" spans="1:6" x14ac:dyDescent="0.2">
      <c r="A455" s="10" t="s">
        <v>717</v>
      </c>
      <c r="B455" s="11" t="s">
        <v>318</v>
      </c>
      <c r="C455" s="11" t="s">
        <v>29</v>
      </c>
      <c r="D455" s="12">
        <v>50</v>
      </c>
      <c r="E455" s="13">
        <v>45</v>
      </c>
      <c r="F455" s="14">
        <v>2250</v>
      </c>
    </row>
    <row r="456" spans="1:6" x14ac:dyDescent="0.2">
      <c r="A456" s="10" t="s">
        <v>718</v>
      </c>
      <c r="B456" s="11" t="s">
        <v>320</v>
      </c>
      <c r="C456" s="11" t="s">
        <v>29</v>
      </c>
      <c r="D456" s="12">
        <v>2339</v>
      </c>
      <c r="E456" s="13">
        <v>50</v>
      </c>
      <c r="F456" s="14">
        <v>116950</v>
      </c>
    </row>
    <row r="457" spans="1:6" x14ac:dyDescent="0.2">
      <c r="A457" s="10" t="s">
        <v>719</v>
      </c>
      <c r="B457" s="11" t="s">
        <v>322</v>
      </c>
      <c r="C457" s="11" t="s">
        <v>29</v>
      </c>
      <c r="D457" s="12">
        <v>50</v>
      </c>
      <c r="E457" s="13">
        <v>95</v>
      </c>
      <c r="F457" s="14">
        <v>4750</v>
      </c>
    </row>
    <row r="458" spans="1:6" x14ac:dyDescent="0.2">
      <c r="A458" s="10" t="s">
        <v>720</v>
      </c>
      <c r="B458" s="11" t="s">
        <v>324</v>
      </c>
      <c r="C458" s="11" t="s">
        <v>29</v>
      </c>
      <c r="D458" s="12">
        <v>0</v>
      </c>
      <c r="E458" s="13">
        <v>50</v>
      </c>
      <c r="F458" s="14">
        <v>0</v>
      </c>
    </row>
    <row r="459" spans="1:6" x14ac:dyDescent="0.2">
      <c r="A459" s="10" t="s">
        <v>721</v>
      </c>
      <c r="B459" s="11" t="s">
        <v>326</v>
      </c>
      <c r="C459" s="11" t="s">
        <v>29</v>
      </c>
      <c r="D459" s="12">
        <v>125</v>
      </c>
      <c r="E459" s="13">
        <v>45</v>
      </c>
      <c r="F459" s="14">
        <v>5625</v>
      </c>
    </row>
    <row r="460" spans="1:6" ht="28.5" x14ac:dyDescent="0.2">
      <c r="A460" s="10" t="s">
        <v>722</v>
      </c>
      <c r="B460" s="11" t="s">
        <v>328</v>
      </c>
      <c r="C460" s="11" t="s">
        <v>34</v>
      </c>
      <c r="D460" s="12">
        <v>82</v>
      </c>
      <c r="E460" s="13">
        <v>110</v>
      </c>
      <c r="F460" s="14">
        <v>9020</v>
      </c>
    </row>
    <row r="461" spans="1:6" ht="71.25" x14ac:dyDescent="0.2">
      <c r="A461" s="10" t="s">
        <v>723</v>
      </c>
      <c r="B461" s="11" t="s">
        <v>724</v>
      </c>
      <c r="C461" s="11" t="s">
        <v>61</v>
      </c>
      <c r="D461" s="12">
        <v>2</v>
      </c>
      <c r="E461" s="13">
        <v>5648</v>
      </c>
      <c r="F461" s="14">
        <v>11296</v>
      </c>
    </row>
    <row r="462" spans="1:6" ht="28.5" x14ac:dyDescent="0.2">
      <c r="A462" s="10" t="s">
        <v>725</v>
      </c>
      <c r="B462" s="11" t="s">
        <v>332</v>
      </c>
      <c r="C462" s="11" t="s">
        <v>61</v>
      </c>
      <c r="D462" s="12">
        <v>4</v>
      </c>
      <c r="E462" s="13">
        <v>756</v>
      </c>
      <c r="F462" s="14">
        <v>3024</v>
      </c>
    </row>
    <row r="463" spans="1:6" ht="28.5" x14ac:dyDescent="0.2">
      <c r="A463" s="10" t="s">
        <v>726</v>
      </c>
      <c r="B463" s="11" t="s">
        <v>334</v>
      </c>
      <c r="C463" s="11" t="s">
        <v>61</v>
      </c>
      <c r="D463" s="12">
        <v>5</v>
      </c>
      <c r="E463" s="13">
        <v>686</v>
      </c>
      <c r="F463" s="14">
        <v>3430</v>
      </c>
    </row>
    <row r="464" spans="1:6" ht="28.5" x14ac:dyDescent="0.2">
      <c r="A464" s="10" t="s">
        <v>727</v>
      </c>
      <c r="B464" s="11" t="s">
        <v>336</v>
      </c>
      <c r="C464" s="11" t="s">
        <v>61</v>
      </c>
      <c r="D464" s="12">
        <v>1</v>
      </c>
      <c r="E464" s="13">
        <v>524</v>
      </c>
      <c r="F464" s="14">
        <v>524</v>
      </c>
    </row>
    <row r="465" spans="1:6" ht="42.75" x14ac:dyDescent="0.2">
      <c r="A465" s="10" t="s">
        <v>728</v>
      </c>
      <c r="B465" s="11" t="s">
        <v>338</v>
      </c>
      <c r="C465" s="11" t="s">
        <v>61</v>
      </c>
      <c r="D465" s="12">
        <v>2</v>
      </c>
      <c r="E465" s="13">
        <v>5000</v>
      </c>
      <c r="F465" s="14">
        <v>10000</v>
      </c>
    </row>
    <row r="466" spans="1:6" ht="28.5" x14ac:dyDescent="0.2">
      <c r="A466" s="10" t="s">
        <v>729</v>
      </c>
      <c r="B466" s="11" t="s">
        <v>340</v>
      </c>
      <c r="C466" s="11" t="s">
        <v>61</v>
      </c>
      <c r="D466" s="12">
        <v>2</v>
      </c>
      <c r="E466" s="13">
        <v>800</v>
      </c>
      <c r="F466" s="14">
        <v>1600</v>
      </c>
    </row>
    <row r="467" spans="1:6" ht="57" x14ac:dyDescent="0.2">
      <c r="A467" s="10" t="s">
        <v>730</v>
      </c>
      <c r="B467" s="11" t="s">
        <v>342</v>
      </c>
      <c r="C467" s="11" t="s">
        <v>61</v>
      </c>
      <c r="D467" s="12">
        <v>0</v>
      </c>
      <c r="E467" s="13">
        <v>9000</v>
      </c>
      <c r="F467" s="14">
        <v>0</v>
      </c>
    </row>
    <row r="468" spans="1:6" ht="57" x14ac:dyDescent="0.2">
      <c r="A468" s="10" t="s">
        <v>731</v>
      </c>
      <c r="B468" s="11" t="s">
        <v>344</v>
      </c>
      <c r="C468" s="11" t="s">
        <v>61</v>
      </c>
      <c r="D468" s="12">
        <v>0</v>
      </c>
      <c r="E468" s="13">
        <v>10000</v>
      </c>
      <c r="F468" s="14">
        <v>0</v>
      </c>
    </row>
    <row r="469" spans="1:6" ht="57" x14ac:dyDescent="0.2">
      <c r="A469" s="10" t="s">
        <v>732</v>
      </c>
      <c r="B469" s="11" t="s">
        <v>346</v>
      </c>
      <c r="C469" s="11" t="s">
        <v>61</v>
      </c>
      <c r="D469" s="12">
        <v>2</v>
      </c>
      <c r="E469" s="13">
        <v>12000</v>
      </c>
      <c r="F469" s="14">
        <v>24000</v>
      </c>
    </row>
    <row r="470" spans="1:6" x14ac:dyDescent="0.2">
      <c r="A470" s="10" t="s">
        <v>733</v>
      </c>
      <c r="B470" s="11" t="s">
        <v>348</v>
      </c>
      <c r="C470" s="11" t="s">
        <v>34</v>
      </c>
      <c r="D470" s="12">
        <v>11</v>
      </c>
      <c r="E470" s="13">
        <v>350</v>
      </c>
      <c r="F470" s="14">
        <v>3850</v>
      </c>
    </row>
    <row r="471" spans="1:6" x14ac:dyDescent="0.2">
      <c r="A471" s="10" t="s">
        <v>734</v>
      </c>
      <c r="B471" s="11" t="s">
        <v>350</v>
      </c>
      <c r="C471" s="11" t="s">
        <v>61</v>
      </c>
      <c r="D471" s="12">
        <v>9</v>
      </c>
      <c r="E471" s="13">
        <v>350</v>
      </c>
      <c r="F471" s="14">
        <v>3150</v>
      </c>
    </row>
    <row r="472" spans="1:6" x14ac:dyDescent="0.2">
      <c r="A472" s="10" t="s">
        <v>735</v>
      </c>
      <c r="B472" s="11" t="s">
        <v>352</v>
      </c>
      <c r="C472" s="11" t="s">
        <v>61</v>
      </c>
      <c r="D472" s="12">
        <v>4</v>
      </c>
      <c r="E472" s="13">
        <v>1650</v>
      </c>
      <c r="F472" s="14">
        <v>6600</v>
      </c>
    </row>
    <row r="473" spans="1:6" ht="15" x14ac:dyDescent="0.25">
      <c r="A473" s="10"/>
      <c r="B473" s="11"/>
      <c r="C473" s="11"/>
      <c r="D473" s="12"/>
      <c r="E473" s="13"/>
      <c r="F473" s="15">
        <f>SUM(F446:F472)</f>
        <v>277579</v>
      </c>
    </row>
    <row r="474" spans="1:6" x14ac:dyDescent="0.2">
      <c r="A474" s="10" t="s">
        <v>736</v>
      </c>
      <c r="B474" s="11" t="s">
        <v>354</v>
      </c>
      <c r="C474" s="11"/>
      <c r="D474" s="12"/>
      <c r="E474" s="13"/>
      <c r="F474" s="14"/>
    </row>
    <row r="475" spans="1:6" ht="28.5" x14ac:dyDescent="0.2">
      <c r="A475" s="10" t="s">
        <v>737</v>
      </c>
      <c r="B475" s="11" t="s">
        <v>356</v>
      </c>
      <c r="C475" s="11" t="s">
        <v>17</v>
      </c>
      <c r="D475" s="12">
        <v>2850</v>
      </c>
      <c r="E475" s="13">
        <v>4.5</v>
      </c>
      <c r="F475" s="14">
        <v>12825</v>
      </c>
    </row>
    <row r="476" spans="1:6" ht="57" x14ac:dyDescent="0.2">
      <c r="A476" s="10" t="s">
        <v>738</v>
      </c>
      <c r="B476" s="11" t="s">
        <v>358</v>
      </c>
      <c r="C476" s="11" t="s">
        <v>17</v>
      </c>
      <c r="D476" s="12">
        <v>2850</v>
      </c>
      <c r="E476" s="13">
        <v>3</v>
      </c>
      <c r="F476" s="14">
        <v>8550</v>
      </c>
    </row>
    <row r="477" spans="1:6" ht="57" x14ac:dyDescent="0.2">
      <c r="A477" s="10" t="s">
        <v>739</v>
      </c>
      <c r="B477" s="11" t="s">
        <v>360</v>
      </c>
      <c r="C477" s="11" t="s">
        <v>17</v>
      </c>
      <c r="D477" s="12">
        <v>1340</v>
      </c>
      <c r="E477" s="13">
        <v>20</v>
      </c>
      <c r="F477" s="14">
        <v>26800</v>
      </c>
    </row>
    <row r="478" spans="1:6" x14ac:dyDescent="0.2">
      <c r="A478" s="10" t="s">
        <v>740</v>
      </c>
      <c r="B478" s="11" t="s">
        <v>362</v>
      </c>
      <c r="C478" s="11" t="s">
        <v>34</v>
      </c>
      <c r="D478" s="12">
        <v>293</v>
      </c>
      <c r="E478" s="13">
        <v>10</v>
      </c>
      <c r="F478" s="14">
        <v>2930</v>
      </c>
    </row>
    <row r="479" spans="1:6" x14ac:dyDescent="0.2">
      <c r="A479" s="10" t="s">
        <v>741</v>
      </c>
      <c r="B479" s="11" t="s">
        <v>364</v>
      </c>
      <c r="C479" s="11" t="s">
        <v>34</v>
      </c>
      <c r="D479" s="12">
        <v>5249</v>
      </c>
      <c r="E479" s="13">
        <v>20</v>
      </c>
      <c r="F479" s="14">
        <v>104980</v>
      </c>
    </row>
    <row r="480" spans="1:6" ht="42.75" x14ac:dyDescent="0.2">
      <c r="A480" s="10" t="s">
        <v>742</v>
      </c>
      <c r="B480" s="11" t="s">
        <v>366</v>
      </c>
      <c r="C480" s="11" t="s">
        <v>34</v>
      </c>
      <c r="D480" s="12">
        <v>0</v>
      </c>
      <c r="E480" s="13">
        <v>380</v>
      </c>
      <c r="F480" s="14">
        <v>0</v>
      </c>
    </row>
    <row r="481" spans="1:6" ht="42.75" x14ac:dyDescent="0.2">
      <c r="A481" s="10" t="s">
        <v>743</v>
      </c>
      <c r="B481" s="11" t="s">
        <v>368</v>
      </c>
      <c r="C481" s="11" t="s">
        <v>34</v>
      </c>
      <c r="D481" s="12">
        <v>109</v>
      </c>
      <c r="E481" s="13">
        <v>580</v>
      </c>
      <c r="F481" s="14">
        <v>63220</v>
      </c>
    </row>
    <row r="482" spans="1:6" x14ac:dyDescent="0.2">
      <c r="A482" s="10" t="s">
        <v>744</v>
      </c>
      <c r="B482" s="11" t="s">
        <v>370</v>
      </c>
      <c r="C482" s="11" t="s">
        <v>17</v>
      </c>
      <c r="D482" s="12">
        <v>2850</v>
      </c>
      <c r="E482" s="13">
        <v>2</v>
      </c>
      <c r="F482" s="14">
        <v>5700</v>
      </c>
    </row>
    <row r="483" spans="1:6" ht="15" x14ac:dyDescent="0.25">
      <c r="A483" s="10"/>
      <c r="B483" s="11"/>
      <c r="C483" s="11"/>
      <c r="D483" s="12"/>
      <c r="E483" s="13"/>
      <c r="F483" s="15">
        <f>SUM(F475:F482)</f>
        <v>225005</v>
      </c>
    </row>
    <row r="484" spans="1:6" x14ac:dyDescent="0.2">
      <c r="A484" s="10" t="s">
        <v>745</v>
      </c>
      <c r="B484" s="11" t="s">
        <v>372</v>
      </c>
      <c r="C484" s="11"/>
      <c r="D484" s="12"/>
      <c r="E484" s="13"/>
      <c r="F484" s="14"/>
    </row>
    <row r="485" spans="1:6" x14ac:dyDescent="0.2">
      <c r="A485" s="10" t="s">
        <v>746</v>
      </c>
      <c r="B485" s="11" t="s">
        <v>374</v>
      </c>
      <c r="C485" s="11"/>
      <c r="D485" s="12"/>
      <c r="E485" s="13"/>
      <c r="F485" s="14"/>
    </row>
    <row r="486" spans="1:6" ht="28.5" x14ac:dyDescent="0.2">
      <c r="A486" s="10" t="s">
        <v>747</v>
      </c>
      <c r="B486" s="11" t="s">
        <v>376</v>
      </c>
      <c r="C486" s="11" t="s">
        <v>17</v>
      </c>
      <c r="D486" s="12">
        <v>8000</v>
      </c>
      <c r="E486" s="13">
        <v>3</v>
      </c>
      <c r="F486" s="14">
        <v>24000</v>
      </c>
    </row>
    <row r="487" spans="1:6" x14ac:dyDescent="0.2">
      <c r="A487" s="10" t="s">
        <v>748</v>
      </c>
      <c r="B487" s="11" t="s">
        <v>378</v>
      </c>
      <c r="C487" s="11" t="s">
        <v>34</v>
      </c>
      <c r="D487" s="12">
        <v>300</v>
      </c>
      <c r="E487" s="13">
        <v>220</v>
      </c>
      <c r="F487" s="14">
        <v>66000</v>
      </c>
    </row>
    <row r="488" spans="1:6" x14ac:dyDescent="0.2">
      <c r="A488" s="10" t="s">
        <v>749</v>
      </c>
      <c r="B488" s="11" t="s">
        <v>380</v>
      </c>
      <c r="C488" s="11" t="s">
        <v>34</v>
      </c>
      <c r="D488" s="12">
        <v>100</v>
      </c>
      <c r="E488" s="13">
        <v>120</v>
      </c>
      <c r="F488" s="14">
        <v>12000</v>
      </c>
    </row>
    <row r="489" spans="1:6" x14ac:dyDescent="0.2">
      <c r="A489" s="10" t="s">
        <v>750</v>
      </c>
      <c r="B489" s="11" t="s">
        <v>382</v>
      </c>
      <c r="C489" s="11" t="s">
        <v>17</v>
      </c>
      <c r="D489" s="12">
        <v>150</v>
      </c>
      <c r="E489" s="13">
        <v>6</v>
      </c>
      <c r="F489" s="14">
        <v>900</v>
      </c>
    </row>
    <row r="490" spans="1:6" ht="28.5" x14ac:dyDescent="0.2">
      <c r="A490" s="10" t="s">
        <v>751</v>
      </c>
      <c r="B490" s="11" t="s">
        <v>384</v>
      </c>
      <c r="C490" s="11" t="s">
        <v>61</v>
      </c>
      <c r="D490" s="12">
        <v>10</v>
      </c>
      <c r="E490" s="13">
        <v>750</v>
      </c>
      <c r="F490" s="14">
        <v>7500</v>
      </c>
    </row>
    <row r="491" spans="1:6" x14ac:dyDescent="0.2">
      <c r="A491" s="10" t="s">
        <v>752</v>
      </c>
      <c r="B491" s="11" t="s">
        <v>386</v>
      </c>
      <c r="C491" s="11" t="s">
        <v>17</v>
      </c>
      <c r="D491" s="12">
        <v>100</v>
      </c>
      <c r="E491" s="13">
        <v>60</v>
      </c>
      <c r="F491" s="14">
        <v>6000</v>
      </c>
    </row>
    <row r="492" spans="1:6" x14ac:dyDescent="0.2">
      <c r="A492" s="10" t="s">
        <v>753</v>
      </c>
      <c r="B492" s="11" t="s">
        <v>388</v>
      </c>
      <c r="C492" s="11" t="s">
        <v>34</v>
      </c>
      <c r="D492" s="12">
        <v>10</v>
      </c>
      <c r="E492" s="13">
        <v>700</v>
      </c>
      <c r="F492" s="14">
        <v>7000</v>
      </c>
    </row>
    <row r="493" spans="1:6" x14ac:dyDescent="0.2">
      <c r="A493" s="10" t="s">
        <v>754</v>
      </c>
      <c r="B493" s="11" t="s">
        <v>390</v>
      </c>
      <c r="C493" s="11" t="s">
        <v>29</v>
      </c>
      <c r="D493" s="12">
        <v>1000</v>
      </c>
      <c r="E493" s="13">
        <v>20</v>
      </c>
      <c r="F493" s="14">
        <v>20000</v>
      </c>
    </row>
    <row r="494" spans="1:6" x14ac:dyDescent="0.2">
      <c r="A494" s="10" t="s">
        <v>755</v>
      </c>
      <c r="B494" s="11" t="s">
        <v>392</v>
      </c>
      <c r="C494" s="11" t="s">
        <v>14</v>
      </c>
      <c r="D494" s="12">
        <v>500</v>
      </c>
      <c r="E494" s="13">
        <v>40</v>
      </c>
      <c r="F494" s="14">
        <v>20000</v>
      </c>
    </row>
    <row r="495" spans="1:6" ht="15" x14ac:dyDescent="0.25">
      <c r="A495" s="10"/>
      <c r="B495" s="11"/>
      <c r="C495" s="11"/>
      <c r="D495" s="12"/>
      <c r="E495" s="13"/>
      <c r="F495" s="15">
        <f>SUM(F486:F494)</f>
        <v>163400</v>
      </c>
    </row>
    <row r="496" spans="1:6" x14ac:dyDescent="0.2">
      <c r="A496" s="10" t="s">
        <v>756</v>
      </c>
      <c r="B496" s="11" t="s">
        <v>394</v>
      </c>
      <c r="C496" s="11"/>
      <c r="D496" s="12"/>
      <c r="E496" s="13"/>
      <c r="F496" s="14"/>
    </row>
    <row r="497" spans="1:6" ht="42.75" x14ac:dyDescent="0.2">
      <c r="A497" s="10" t="s">
        <v>757</v>
      </c>
      <c r="B497" s="11" t="s">
        <v>396</v>
      </c>
      <c r="C497" s="11" t="s">
        <v>14</v>
      </c>
      <c r="D497" s="12">
        <v>6500</v>
      </c>
      <c r="E497" s="13">
        <v>25</v>
      </c>
      <c r="F497" s="14">
        <v>162500</v>
      </c>
    </row>
    <row r="498" spans="1:6" x14ac:dyDescent="0.2">
      <c r="A498" s="10" t="s">
        <v>758</v>
      </c>
      <c r="B498" s="11" t="s">
        <v>398</v>
      </c>
      <c r="C498" s="11" t="s">
        <v>17</v>
      </c>
      <c r="D498" s="12">
        <v>6000</v>
      </c>
      <c r="E498" s="13">
        <v>2</v>
      </c>
      <c r="F498" s="14">
        <v>12000</v>
      </c>
    </row>
    <row r="499" spans="1:6" ht="57" x14ac:dyDescent="0.2">
      <c r="A499" s="10" t="s">
        <v>759</v>
      </c>
      <c r="B499" s="11" t="s">
        <v>400</v>
      </c>
      <c r="C499" s="11" t="s">
        <v>14</v>
      </c>
      <c r="D499" s="12">
        <v>6000</v>
      </c>
      <c r="E499" s="13">
        <v>20</v>
      </c>
      <c r="F499" s="14">
        <v>120000</v>
      </c>
    </row>
    <row r="500" spans="1:6" ht="15" x14ac:dyDescent="0.25">
      <c r="A500" s="10"/>
      <c r="B500" s="11"/>
      <c r="C500" s="11"/>
      <c r="D500" s="12"/>
      <c r="E500" s="13"/>
      <c r="F500" s="15">
        <f>SUM(F497:F499)</f>
        <v>294500</v>
      </c>
    </row>
    <row r="501" spans="1:6" x14ac:dyDescent="0.2">
      <c r="A501" s="10" t="s">
        <v>760</v>
      </c>
      <c r="B501" s="11" t="s">
        <v>402</v>
      </c>
      <c r="C501" s="11"/>
      <c r="D501" s="12"/>
      <c r="E501" s="13"/>
      <c r="F501" s="14"/>
    </row>
    <row r="502" spans="1:6" ht="28.5" x14ac:dyDescent="0.2">
      <c r="A502" s="10" t="s">
        <v>761</v>
      </c>
      <c r="B502" s="11" t="s">
        <v>404</v>
      </c>
      <c r="C502" s="11" t="s">
        <v>14</v>
      </c>
      <c r="D502" s="12">
        <v>3000</v>
      </c>
      <c r="E502" s="13">
        <v>120</v>
      </c>
      <c r="F502" s="14">
        <v>360000</v>
      </c>
    </row>
    <row r="503" spans="1:6" ht="15" x14ac:dyDescent="0.25">
      <c r="A503" s="10"/>
      <c r="B503" s="11"/>
      <c r="C503" s="11"/>
      <c r="D503" s="12"/>
      <c r="E503" s="13"/>
      <c r="F503" s="15">
        <f>SUM(F502)</f>
        <v>360000</v>
      </c>
    </row>
    <row r="504" spans="1:6" x14ac:dyDescent="0.2">
      <c r="A504" s="10" t="s">
        <v>762</v>
      </c>
      <c r="B504" s="11" t="s">
        <v>406</v>
      </c>
      <c r="C504" s="11"/>
      <c r="D504" s="12"/>
      <c r="E504" s="13"/>
      <c r="F504" s="14"/>
    </row>
    <row r="505" spans="1:6" x14ac:dyDescent="0.2">
      <c r="A505" s="10" t="s">
        <v>763</v>
      </c>
      <c r="B505" s="11" t="s">
        <v>408</v>
      </c>
      <c r="C505" s="11" t="s">
        <v>29</v>
      </c>
      <c r="D505" s="12">
        <v>50</v>
      </c>
      <c r="E505" s="13">
        <v>403.9</v>
      </c>
      <c r="F505" s="14">
        <v>20195</v>
      </c>
    </row>
    <row r="506" spans="1:6" x14ac:dyDescent="0.2">
      <c r="A506" s="10" t="s">
        <v>764</v>
      </c>
      <c r="B506" s="11" t="s">
        <v>410</v>
      </c>
      <c r="C506" s="11" t="s">
        <v>29</v>
      </c>
      <c r="D506" s="12">
        <v>400</v>
      </c>
      <c r="E506" s="13">
        <v>616.9</v>
      </c>
      <c r="F506" s="14">
        <v>246760</v>
      </c>
    </row>
    <row r="507" spans="1:6" x14ac:dyDescent="0.2">
      <c r="A507" s="10" t="s">
        <v>765</v>
      </c>
      <c r="B507" s="11" t="s">
        <v>412</v>
      </c>
      <c r="C507" s="11" t="s">
        <v>29</v>
      </c>
      <c r="D507" s="12">
        <v>200</v>
      </c>
      <c r="E507" s="13">
        <v>875.6</v>
      </c>
      <c r="F507" s="14">
        <v>175120</v>
      </c>
    </row>
    <row r="508" spans="1:6" x14ac:dyDescent="0.2">
      <c r="A508" s="10" t="s">
        <v>766</v>
      </c>
      <c r="B508" s="11" t="s">
        <v>414</v>
      </c>
      <c r="C508" s="11" t="s">
        <v>29</v>
      </c>
      <c r="D508" s="12">
        <v>300</v>
      </c>
      <c r="E508" s="13">
        <v>992.6</v>
      </c>
      <c r="F508" s="14">
        <v>297780</v>
      </c>
    </row>
    <row r="509" spans="1:6" ht="28.5" x14ac:dyDescent="0.2">
      <c r="A509" s="10" t="s">
        <v>767</v>
      </c>
      <c r="B509" s="11" t="s">
        <v>768</v>
      </c>
      <c r="C509" s="11" t="s">
        <v>61</v>
      </c>
      <c r="D509" s="12">
        <v>25</v>
      </c>
      <c r="E509" s="13">
        <v>5242.2</v>
      </c>
      <c r="F509" s="14">
        <v>131055</v>
      </c>
    </row>
    <row r="510" spans="1:6" ht="28.5" x14ac:dyDescent="0.2">
      <c r="A510" s="10" t="s">
        <v>769</v>
      </c>
      <c r="B510" s="11" t="s">
        <v>770</v>
      </c>
      <c r="C510" s="11" t="s">
        <v>61</v>
      </c>
      <c r="D510" s="12">
        <v>5</v>
      </c>
      <c r="E510" s="13">
        <v>6343</v>
      </c>
      <c r="F510" s="14">
        <v>31715</v>
      </c>
    </row>
    <row r="511" spans="1:6" ht="28.5" x14ac:dyDescent="0.2">
      <c r="A511" s="10" t="s">
        <v>771</v>
      </c>
      <c r="B511" s="11" t="s">
        <v>772</v>
      </c>
      <c r="C511" s="11" t="s">
        <v>61</v>
      </c>
      <c r="D511" s="12">
        <v>5</v>
      </c>
      <c r="E511" s="13">
        <v>8191.9</v>
      </c>
      <c r="F511" s="14">
        <v>40959.5</v>
      </c>
    </row>
    <row r="512" spans="1:6" ht="28.5" x14ac:dyDescent="0.2">
      <c r="A512" s="10" t="s">
        <v>773</v>
      </c>
      <c r="B512" s="11" t="s">
        <v>774</v>
      </c>
      <c r="C512" s="11" t="s">
        <v>61</v>
      </c>
      <c r="D512" s="12">
        <v>5</v>
      </c>
      <c r="E512" s="13">
        <v>9008.6</v>
      </c>
      <c r="F512" s="14">
        <v>45043</v>
      </c>
    </row>
    <row r="513" spans="1:6" ht="28.5" x14ac:dyDescent="0.2">
      <c r="A513" s="10" t="s">
        <v>775</v>
      </c>
      <c r="B513" s="11" t="s">
        <v>776</v>
      </c>
      <c r="C513" s="11" t="s">
        <v>61</v>
      </c>
      <c r="D513" s="12">
        <v>5</v>
      </c>
      <c r="E513" s="13">
        <v>10392.799999999999</v>
      </c>
      <c r="F513" s="14">
        <v>51964</v>
      </c>
    </row>
    <row r="514" spans="1:6" ht="42.75" x14ac:dyDescent="0.2">
      <c r="A514" s="10" t="s">
        <v>777</v>
      </c>
      <c r="B514" s="11" t="s">
        <v>430</v>
      </c>
      <c r="C514" s="11" t="s">
        <v>34</v>
      </c>
      <c r="D514" s="12">
        <v>25</v>
      </c>
      <c r="E514" s="13">
        <v>1952.7</v>
      </c>
      <c r="F514" s="14">
        <v>48817.5</v>
      </c>
    </row>
    <row r="515" spans="1:6" ht="42.75" x14ac:dyDescent="0.2">
      <c r="A515" s="10" t="s">
        <v>778</v>
      </c>
      <c r="B515" s="11" t="s">
        <v>432</v>
      </c>
      <c r="C515" s="11" t="s">
        <v>34</v>
      </c>
      <c r="D515" s="12">
        <v>50</v>
      </c>
      <c r="E515" s="13">
        <v>1686.1</v>
      </c>
      <c r="F515" s="14">
        <v>84305</v>
      </c>
    </row>
    <row r="516" spans="1:6" ht="28.5" x14ac:dyDescent="0.2">
      <c r="A516" s="10" t="s">
        <v>779</v>
      </c>
      <c r="B516" s="11" t="s">
        <v>780</v>
      </c>
      <c r="C516" s="11" t="s">
        <v>61</v>
      </c>
      <c r="D516" s="12">
        <v>75</v>
      </c>
      <c r="E516" s="13">
        <v>266.60000000000002</v>
      </c>
      <c r="F516" s="14">
        <v>19995</v>
      </c>
    </row>
    <row r="517" spans="1:6" ht="28.5" x14ac:dyDescent="0.2">
      <c r="A517" s="10" t="s">
        <v>781</v>
      </c>
      <c r="B517" s="11" t="s">
        <v>434</v>
      </c>
      <c r="C517" s="11" t="s">
        <v>14</v>
      </c>
      <c r="D517" s="12">
        <v>20</v>
      </c>
      <c r="E517" s="13">
        <v>1600</v>
      </c>
      <c r="F517" s="14">
        <v>32000</v>
      </c>
    </row>
    <row r="518" spans="1:6" ht="28.5" x14ac:dyDescent="0.2">
      <c r="A518" s="10" t="s">
        <v>782</v>
      </c>
      <c r="B518" s="11" t="s">
        <v>436</v>
      </c>
      <c r="C518" s="11" t="s">
        <v>17</v>
      </c>
      <c r="D518" s="12">
        <v>200</v>
      </c>
      <c r="E518" s="13">
        <v>120</v>
      </c>
      <c r="F518" s="14">
        <v>24000</v>
      </c>
    </row>
    <row r="519" spans="1:6" ht="28.5" x14ac:dyDescent="0.2">
      <c r="A519" s="10" t="s">
        <v>783</v>
      </c>
      <c r="B519" s="11" t="s">
        <v>438</v>
      </c>
      <c r="C519" s="11" t="s">
        <v>17</v>
      </c>
      <c r="D519" s="12">
        <v>200</v>
      </c>
      <c r="E519" s="13">
        <v>200</v>
      </c>
      <c r="F519" s="14">
        <v>40000</v>
      </c>
    </row>
    <row r="520" spans="1:6" ht="15" x14ac:dyDescent="0.25">
      <c r="A520" s="10"/>
      <c r="B520" s="11"/>
      <c r="C520" s="11"/>
      <c r="D520" s="12"/>
      <c r="E520" s="13"/>
      <c r="F520" s="15">
        <f>SUM(F505:F519)</f>
        <v>1289709</v>
      </c>
    </row>
    <row r="521" spans="1:6" x14ac:dyDescent="0.2">
      <c r="A521" s="10" t="s">
        <v>784</v>
      </c>
      <c r="B521" s="11" t="s">
        <v>440</v>
      </c>
      <c r="C521" s="11"/>
      <c r="D521" s="12"/>
      <c r="E521" s="13"/>
      <c r="F521" s="14"/>
    </row>
    <row r="522" spans="1:6" x14ac:dyDescent="0.2">
      <c r="A522" s="10" t="s">
        <v>785</v>
      </c>
      <c r="B522" s="11" t="s">
        <v>442</v>
      </c>
      <c r="C522" s="11" t="s">
        <v>34</v>
      </c>
      <c r="D522" s="12">
        <v>50</v>
      </c>
      <c r="E522" s="13">
        <v>174.2</v>
      </c>
      <c r="F522" s="14">
        <v>8710</v>
      </c>
    </row>
    <row r="523" spans="1:6" x14ac:dyDescent="0.2">
      <c r="A523" s="10" t="s">
        <v>786</v>
      </c>
      <c r="B523" s="11" t="s">
        <v>444</v>
      </c>
      <c r="C523" s="11" t="s">
        <v>34</v>
      </c>
      <c r="D523" s="12">
        <v>50</v>
      </c>
      <c r="E523" s="13">
        <v>135.5</v>
      </c>
      <c r="F523" s="14">
        <v>6775</v>
      </c>
    </row>
    <row r="524" spans="1:6" ht="28.5" x14ac:dyDescent="0.2">
      <c r="A524" s="10" t="s">
        <v>787</v>
      </c>
      <c r="B524" s="11" t="s">
        <v>446</v>
      </c>
      <c r="C524" s="11" t="s">
        <v>29</v>
      </c>
      <c r="D524" s="12">
        <v>2000</v>
      </c>
      <c r="E524" s="13">
        <v>2.6</v>
      </c>
      <c r="F524" s="14">
        <v>5200</v>
      </c>
    </row>
    <row r="525" spans="1:6" ht="28.5" x14ac:dyDescent="0.2">
      <c r="A525" s="10" t="s">
        <v>788</v>
      </c>
      <c r="B525" s="11" t="s">
        <v>448</v>
      </c>
      <c r="C525" s="11" t="s">
        <v>17</v>
      </c>
      <c r="D525" s="12">
        <v>100</v>
      </c>
      <c r="E525" s="13">
        <v>19.399999999999999</v>
      </c>
      <c r="F525" s="14">
        <v>1940</v>
      </c>
    </row>
    <row r="526" spans="1:6" ht="28.5" x14ac:dyDescent="0.2">
      <c r="A526" s="10" t="s">
        <v>789</v>
      </c>
      <c r="B526" s="11" t="s">
        <v>450</v>
      </c>
      <c r="C526" s="11" t="s">
        <v>17</v>
      </c>
      <c r="D526" s="12">
        <v>200</v>
      </c>
      <c r="E526" s="13">
        <v>22</v>
      </c>
      <c r="F526" s="14">
        <v>4400</v>
      </c>
    </row>
    <row r="527" spans="1:6" x14ac:dyDescent="0.2">
      <c r="A527" s="10" t="s">
        <v>790</v>
      </c>
      <c r="B527" s="11" t="s">
        <v>452</v>
      </c>
      <c r="C527" s="11" t="s">
        <v>29</v>
      </c>
      <c r="D527" s="12">
        <v>2500</v>
      </c>
      <c r="E527" s="13">
        <v>4.4000000000000004</v>
      </c>
      <c r="F527" s="14">
        <v>11000</v>
      </c>
    </row>
    <row r="528" spans="1:6" ht="15" x14ac:dyDescent="0.25">
      <c r="A528" s="10"/>
      <c r="B528" s="11"/>
      <c r="C528" s="11"/>
      <c r="D528" s="12"/>
      <c r="E528" s="13"/>
      <c r="F528" s="15">
        <f>SUM(F522:F527)</f>
        <v>38025</v>
      </c>
    </row>
    <row r="529" spans="1:6" x14ac:dyDescent="0.2">
      <c r="A529" s="10" t="s">
        <v>791</v>
      </c>
      <c r="B529" s="11" t="s">
        <v>454</v>
      </c>
      <c r="C529" s="11"/>
      <c r="D529" s="12"/>
      <c r="E529" s="13"/>
      <c r="F529" s="14"/>
    </row>
    <row r="530" spans="1:6" x14ac:dyDescent="0.2">
      <c r="A530" s="10" t="s">
        <v>792</v>
      </c>
      <c r="B530" s="11" t="s">
        <v>454</v>
      </c>
      <c r="C530" s="11"/>
      <c r="D530" s="12"/>
      <c r="E530" s="13"/>
      <c r="F530" s="14"/>
    </row>
    <row r="531" spans="1:6" x14ac:dyDescent="0.2">
      <c r="A531" s="10" t="s">
        <v>793</v>
      </c>
      <c r="B531" s="11" t="s">
        <v>457</v>
      </c>
      <c r="C531" s="11" t="s">
        <v>17</v>
      </c>
      <c r="D531" s="12">
        <v>4800</v>
      </c>
      <c r="E531" s="13">
        <v>1.6</v>
      </c>
      <c r="F531" s="14">
        <v>7680</v>
      </c>
    </row>
    <row r="532" spans="1:6" x14ac:dyDescent="0.2">
      <c r="A532" s="10" t="s">
        <v>794</v>
      </c>
      <c r="B532" s="11" t="s">
        <v>459</v>
      </c>
      <c r="C532" s="11" t="s">
        <v>17</v>
      </c>
      <c r="D532" s="12">
        <v>4800</v>
      </c>
      <c r="E532" s="13">
        <v>1</v>
      </c>
      <c r="F532" s="14">
        <v>4800</v>
      </c>
    </row>
    <row r="533" spans="1:6" x14ac:dyDescent="0.2">
      <c r="A533" s="10" t="s">
        <v>795</v>
      </c>
      <c r="B533" s="11" t="s">
        <v>461</v>
      </c>
      <c r="C533" s="11" t="s">
        <v>17</v>
      </c>
      <c r="D533" s="12">
        <v>4800</v>
      </c>
      <c r="E533" s="13">
        <v>38</v>
      </c>
      <c r="F533" s="14">
        <v>182400</v>
      </c>
    </row>
    <row r="534" spans="1:6" x14ac:dyDescent="0.2">
      <c r="A534" s="10" t="s">
        <v>796</v>
      </c>
      <c r="B534" s="11" t="s">
        <v>463</v>
      </c>
      <c r="C534" s="11" t="s">
        <v>17</v>
      </c>
      <c r="D534" s="12">
        <v>4800</v>
      </c>
      <c r="E534" s="13">
        <v>38</v>
      </c>
      <c r="F534" s="14">
        <v>182400</v>
      </c>
    </row>
    <row r="535" spans="1:6" ht="42.75" x14ac:dyDescent="0.2">
      <c r="A535" s="10" t="s">
        <v>797</v>
      </c>
      <c r="B535" s="11" t="s">
        <v>465</v>
      </c>
      <c r="C535" s="11" t="s">
        <v>17</v>
      </c>
      <c r="D535" s="12">
        <v>120</v>
      </c>
      <c r="E535" s="13">
        <v>137</v>
      </c>
      <c r="F535" s="14">
        <v>16440</v>
      </c>
    </row>
    <row r="536" spans="1:6" ht="15" x14ac:dyDescent="0.25">
      <c r="A536" s="10"/>
      <c r="B536" s="11"/>
      <c r="C536" s="11"/>
      <c r="D536" s="12"/>
      <c r="E536" s="13"/>
      <c r="F536" s="15">
        <f>SUM(F531:F535)</f>
        <v>393720</v>
      </c>
    </row>
    <row r="537" spans="1:6" x14ac:dyDescent="0.2">
      <c r="A537" s="10" t="s">
        <v>798</v>
      </c>
      <c r="B537" s="11" t="s">
        <v>467</v>
      </c>
      <c r="C537" s="11"/>
      <c r="D537" s="12"/>
      <c r="E537" s="13"/>
      <c r="F537" s="14"/>
    </row>
    <row r="538" spans="1:6" x14ac:dyDescent="0.2">
      <c r="A538" s="10" t="s">
        <v>799</v>
      </c>
      <c r="B538" s="11" t="s">
        <v>469</v>
      </c>
      <c r="C538" s="11"/>
      <c r="D538" s="12"/>
      <c r="E538" s="13"/>
      <c r="F538" s="14"/>
    </row>
    <row r="539" spans="1:6" x14ac:dyDescent="0.2">
      <c r="A539" s="10" t="s">
        <v>800</v>
      </c>
      <c r="B539" s="11" t="s">
        <v>471</v>
      </c>
      <c r="C539" s="11" t="s">
        <v>29</v>
      </c>
      <c r="D539" s="12">
        <v>200</v>
      </c>
      <c r="E539" s="13">
        <v>101.2</v>
      </c>
      <c r="F539" s="14">
        <v>20240</v>
      </c>
    </row>
    <row r="540" spans="1:6" x14ac:dyDescent="0.2">
      <c r="A540" s="10" t="s">
        <v>801</v>
      </c>
      <c r="B540" s="11" t="s">
        <v>473</v>
      </c>
      <c r="C540" s="11" t="s">
        <v>29</v>
      </c>
      <c r="D540" s="12">
        <v>100</v>
      </c>
      <c r="E540" s="13">
        <v>146.1</v>
      </c>
      <c r="F540" s="14">
        <v>14610</v>
      </c>
    </row>
    <row r="541" spans="1:6" x14ac:dyDescent="0.2">
      <c r="A541" s="10" t="s">
        <v>802</v>
      </c>
      <c r="B541" s="11" t="s">
        <v>475</v>
      </c>
      <c r="C541" s="11" t="s">
        <v>29</v>
      </c>
      <c r="D541" s="12">
        <v>700</v>
      </c>
      <c r="E541" s="13">
        <v>221.8</v>
      </c>
      <c r="F541" s="14">
        <v>155260</v>
      </c>
    </row>
    <row r="542" spans="1:6" x14ac:dyDescent="0.2">
      <c r="A542" s="10" t="s">
        <v>803</v>
      </c>
      <c r="B542" s="11" t="s">
        <v>479</v>
      </c>
      <c r="C542" s="11" t="s">
        <v>61</v>
      </c>
      <c r="D542" s="12">
        <v>2</v>
      </c>
      <c r="E542" s="13">
        <v>2174.5</v>
      </c>
      <c r="F542" s="14">
        <v>4349</v>
      </c>
    </row>
    <row r="543" spans="1:6" x14ac:dyDescent="0.2">
      <c r="A543" s="10" t="s">
        <v>804</v>
      </c>
      <c r="B543" s="11" t="s">
        <v>481</v>
      </c>
      <c r="C543" s="11" t="s">
        <v>61</v>
      </c>
      <c r="D543" s="12">
        <v>2</v>
      </c>
      <c r="E543" s="13">
        <v>2751.8</v>
      </c>
      <c r="F543" s="14">
        <v>5503.6</v>
      </c>
    </row>
    <row r="544" spans="1:6" x14ac:dyDescent="0.2">
      <c r="A544" s="10" t="s">
        <v>805</v>
      </c>
      <c r="B544" s="11" t="s">
        <v>485</v>
      </c>
      <c r="C544" s="11" t="s">
        <v>61</v>
      </c>
      <c r="D544" s="12">
        <v>10</v>
      </c>
      <c r="E544" s="13">
        <v>3243.7</v>
      </c>
      <c r="F544" s="14">
        <v>32437</v>
      </c>
    </row>
    <row r="545" spans="1:6" x14ac:dyDescent="0.2">
      <c r="A545" s="10" t="s">
        <v>806</v>
      </c>
      <c r="B545" s="11" t="s">
        <v>487</v>
      </c>
      <c r="C545" s="11" t="s">
        <v>61</v>
      </c>
      <c r="D545" s="12">
        <v>2</v>
      </c>
      <c r="E545" s="13">
        <v>1936</v>
      </c>
      <c r="F545" s="14">
        <v>3872</v>
      </c>
    </row>
    <row r="546" spans="1:6" ht="42.75" x14ac:dyDescent="0.2">
      <c r="A546" s="10" t="s">
        <v>807</v>
      </c>
      <c r="B546" s="11" t="s">
        <v>489</v>
      </c>
      <c r="C546" s="11" t="s">
        <v>34</v>
      </c>
      <c r="D546" s="12">
        <v>10</v>
      </c>
      <c r="E546" s="13">
        <v>887.9</v>
      </c>
      <c r="F546" s="14">
        <v>8879</v>
      </c>
    </row>
    <row r="547" spans="1:6" ht="42.75" x14ac:dyDescent="0.2">
      <c r="A547" s="10" t="s">
        <v>808</v>
      </c>
      <c r="B547" s="11" t="s">
        <v>491</v>
      </c>
      <c r="C547" s="11" t="s">
        <v>34</v>
      </c>
      <c r="D547" s="12">
        <v>10</v>
      </c>
      <c r="E547" s="13">
        <v>1064.8</v>
      </c>
      <c r="F547" s="14">
        <v>10648</v>
      </c>
    </row>
    <row r="548" spans="1:6" ht="15" x14ac:dyDescent="0.25">
      <c r="A548" s="10"/>
      <c r="B548" s="11"/>
      <c r="C548" s="11"/>
      <c r="D548" s="12"/>
      <c r="E548" s="13"/>
      <c r="F548" s="15">
        <f>SUM(F539:F547)</f>
        <v>255798.6</v>
      </c>
    </row>
    <row r="549" spans="1:6" x14ac:dyDescent="0.2">
      <c r="A549" s="10" t="s">
        <v>809</v>
      </c>
      <c r="B549" s="11" t="s">
        <v>493</v>
      </c>
      <c r="C549" s="11"/>
      <c r="D549" s="12"/>
      <c r="E549" s="13"/>
      <c r="F549" s="14"/>
    </row>
    <row r="550" spans="1:6" ht="28.5" x14ac:dyDescent="0.2">
      <c r="A550" s="10" t="s">
        <v>810</v>
      </c>
      <c r="B550" s="11" t="s">
        <v>495</v>
      </c>
      <c r="C550" s="11" t="s">
        <v>29</v>
      </c>
      <c r="D550" s="12">
        <v>100</v>
      </c>
      <c r="E550" s="13">
        <v>128.5</v>
      </c>
      <c r="F550" s="14">
        <v>12850</v>
      </c>
    </row>
    <row r="551" spans="1:6" ht="28.5" x14ac:dyDescent="0.2">
      <c r="A551" s="10" t="s">
        <v>811</v>
      </c>
      <c r="B551" s="11" t="s">
        <v>497</v>
      </c>
      <c r="C551" s="11" t="s">
        <v>29</v>
      </c>
      <c r="D551" s="12">
        <v>1000</v>
      </c>
      <c r="E551" s="13">
        <v>135.5</v>
      </c>
      <c r="F551" s="14">
        <v>135500</v>
      </c>
    </row>
    <row r="552" spans="1:6" ht="28.5" x14ac:dyDescent="0.2">
      <c r="A552" s="10" t="s">
        <v>812</v>
      </c>
      <c r="B552" s="11" t="s">
        <v>499</v>
      </c>
      <c r="C552" s="11" t="s">
        <v>29</v>
      </c>
      <c r="D552" s="12">
        <v>250</v>
      </c>
      <c r="E552" s="13">
        <v>150.5</v>
      </c>
      <c r="F552" s="14">
        <v>37625</v>
      </c>
    </row>
    <row r="553" spans="1:6" ht="28.5" x14ac:dyDescent="0.2">
      <c r="A553" s="10" t="s">
        <v>813</v>
      </c>
      <c r="B553" s="11" t="s">
        <v>501</v>
      </c>
      <c r="C553" s="11" t="s">
        <v>29</v>
      </c>
      <c r="D553" s="12">
        <v>50</v>
      </c>
      <c r="E553" s="13">
        <v>169.8</v>
      </c>
      <c r="F553" s="14">
        <v>8490</v>
      </c>
    </row>
    <row r="554" spans="1:6" ht="28.5" x14ac:dyDescent="0.2">
      <c r="A554" s="10" t="s">
        <v>814</v>
      </c>
      <c r="B554" s="11" t="s">
        <v>503</v>
      </c>
      <c r="C554" s="11" t="s">
        <v>29</v>
      </c>
      <c r="D554" s="12">
        <v>50</v>
      </c>
      <c r="E554" s="13">
        <v>187.4</v>
      </c>
      <c r="F554" s="14">
        <v>9370</v>
      </c>
    </row>
    <row r="555" spans="1:6" ht="28.5" x14ac:dyDescent="0.2">
      <c r="A555" s="10" t="s">
        <v>815</v>
      </c>
      <c r="B555" s="11" t="s">
        <v>505</v>
      </c>
      <c r="C555" s="11" t="s">
        <v>29</v>
      </c>
      <c r="D555" s="12">
        <v>50</v>
      </c>
      <c r="E555" s="13">
        <v>150.5</v>
      </c>
      <c r="F555" s="14">
        <v>7525</v>
      </c>
    </row>
    <row r="556" spans="1:6" ht="28.5" x14ac:dyDescent="0.2">
      <c r="A556" s="10" t="s">
        <v>816</v>
      </c>
      <c r="B556" s="11" t="s">
        <v>507</v>
      </c>
      <c r="C556" s="11" t="s">
        <v>29</v>
      </c>
      <c r="D556" s="12">
        <v>100</v>
      </c>
      <c r="E556" s="13">
        <v>159.30000000000001</v>
      </c>
      <c r="F556" s="14">
        <v>15930</v>
      </c>
    </row>
    <row r="557" spans="1:6" ht="28.5" x14ac:dyDescent="0.2">
      <c r="A557" s="10" t="s">
        <v>817</v>
      </c>
      <c r="B557" s="11" t="s">
        <v>818</v>
      </c>
      <c r="C557" s="11" t="s">
        <v>29</v>
      </c>
      <c r="D557" s="12">
        <v>100</v>
      </c>
      <c r="E557" s="13">
        <v>200</v>
      </c>
      <c r="F557" s="14">
        <v>20000</v>
      </c>
    </row>
    <row r="558" spans="1:6" ht="71.25" x14ac:dyDescent="0.2">
      <c r="A558" s="10" t="s">
        <v>819</v>
      </c>
      <c r="B558" s="11" t="s">
        <v>535</v>
      </c>
      <c r="C558" s="11" t="s">
        <v>34</v>
      </c>
      <c r="D558" s="12">
        <v>10</v>
      </c>
      <c r="E558" s="13">
        <v>3461</v>
      </c>
      <c r="F558" s="14">
        <v>34610</v>
      </c>
    </row>
    <row r="559" spans="1:6" ht="71.25" x14ac:dyDescent="0.2">
      <c r="A559" s="10" t="s">
        <v>820</v>
      </c>
      <c r="B559" s="11" t="s">
        <v>537</v>
      </c>
      <c r="C559" s="11" t="s">
        <v>34</v>
      </c>
      <c r="D559" s="12">
        <v>60</v>
      </c>
      <c r="E559" s="13">
        <v>3905.4</v>
      </c>
      <c r="F559" s="14">
        <v>234324</v>
      </c>
    </row>
    <row r="560" spans="1:6" ht="71.25" x14ac:dyDescent="0.2">
      <c r="A560" s="10" t="s">
        <v>821</v>
      </c>
      <c r="B560" s="11" t="s">
        <v>539</v>
      </c>
      <c r="C560" s="11" t="s">
        <v>34</v>
      </c>
      <c r="D560" s="12">
        <v>20</v>
      </c>
      <c r="E560" s="13">
        <v>4216.1000000000004</v>
      </c>
      <c r="F560" s="14">
        <v>84322</v>
      </c>
    </row>
    <row r="561" spans="1:6" ht="71.25" x14ac:dyDescent="0.2">
      <c r="A561" s="10" t="s">
        <v>822</v>
      </c>
      <c r="B561" s="11" t="s">
        <v>541</v>
      </c>
      <c r="C561" s="11" t="s">
        <v>34</v>
      </c>
      <c r="D561" s="12">
        <v>10</v>
      </c>
      <c r="E561" s="13">
        <v>4615.6000000000004</v>
      </c>
      <c r="F561" s="14">
        <v>46156</v>
      </c>
    </row>
    <row r="562" spans="1:6" ht="71.25" x14ac:dyDescent="0.2">
      <c r="A562" s="10" t="s">
        <v>823</v>
      </c>
      <c r="B562" s="11" t="s">
        <v>543</v>
      </c>
      <c r="C562" s="11" t="s">
        <v>34</v>
      </c>
      <c r="D562" s="12">
        <v>10</v>
      </c>
      <c r="E562" s="13">
        <v>5059.1000000000004</v>
      </c>
      <c r="F562" s="14">
        <v>50591</v>
      </c>
    </row>
    <row r="563" spans="1:6" ht="28.5" x14ac:dyDescent="0.2">
      <c r="A563" s="10" t="s">
        <v>824</v>
      </c>
      <c r="B563" s="11" t="s">
        <v>551</v>
      </c>
      <c r="C563" s="11" t="s">
        <v>34</v>
      </c>
      <c r="D563" s="12">
        <v>90</v>
      </c>
      <c r="E563" s="13">
        <v>727.8</v>
      </c>
      <c r="F563" s="14">
        <v>65502</v>
      </c>
    </row>
    <row r="564" spans="1:6" ht="28.5" x14ac:dyDescent="0.2">
      <c r="A564" s="10" t="s">
        <v>825</v>
      </c>
      <c r="B564" s="11" t="s">
        <v>557</v>
      </c>
      <c r="C564" s="11" t="s">
        <v>34</v>
      </c>
      <c r="D564" s="12">
        <v>100</v>
      </c>
      <c r="E564" s="13">
        <v>771.8</v>
      </c>
      <c r="F564" s="14">
        <v>77180</v>
      </c>
    </row>
    <row r="565" spans="1:6" ht="28.5" x14ac:dyDescent="0.2">
      <c r="A565" s="10" t="s">
        <v>826</v>
      </c>
      <c r="B565" s="11" t="s">
        <v>559</v>
      </c>
      <c r="C565" s="11" t="s">
        <v>34</v>
      </c>
      <c r="D565" s="12">
        <v>5</v>
      </c>
      <c r="E565" s="13">
        <v>887.9</v>
      </c>
      <c r="F565" s="14">
        <v>4439.5</v>
      </c>
    </row>
    <row r="566" spans="1:6" ht="42.75" x14ac:dyDescent="0.2">
      <c r="A566" s="10" t="s">
        <v>827</v>
      </c>
      <c r="B566" s="11" t="s">
        <v>565</v>
      </c>
      <c r="C566" s="11" t="s">
        <v>29</v>
      </c>
      <c r="D566" s="12">
        <v>200</v>
      </c>
      <c r="E566" s="13">
        <v>167.2</v>
      </c>
      <c r="F566" s="14">
        <v>33440</v>
      </c>
    </row>
    <row r="567" spans="1:6" ht="15" x14ac:dyDescent="0.25">
      <c r="A567" s="10"/>
      <c r="B567" s="11"/>
      <c r="C567" s="11"/>
      <c r="D567" s="12"/>
      <c r="E567" s="13"/>
      <c r="F567" s="15">
        <f>SUM(F550:F566)</f>
        <v>877854.5</v>
      </c>
    </row>
    <row r="568" spans="1:6" x14ac:dyDescent="0.2">
      <c r="A568" s="10" t="s">
        <v>828</v>
      </c>
      <c r="B568" s="11" t="s">
        <v>829</v>
      </c>
      <c r="C568" s="11"/>
      <c r="D568" s="12"/>
      <c r="E568" s="13"/>
      <c r="F568" s="14"/>
    </row>
    <row r="569" spans="1:6" x14ac:dyDescent="0.2">
      <c r="A569" s="10" t="s">
        <v>830</v>
      </c>
      <c r="B569" s="11" t="s">
        <v>831</v>
      </c>
      <c r="C569" s="11"/>
      <c r="D569" s="12"/>
      <c r="E569" s="13"/>
      <c r="F569" s="14"/>
    </row>
    <row r="570" spans="1:6" x14ac:dyDescent="0.2">
      <c r="A570" s="10" t="s">
        <v>832</v>
      </c>
      <c r="B570" s="11" t="s">
        <v>833</v>
      </c>
      <c r="C570" s="11"/>
      <c r="D570" s="12"/>
      <c r="E570" s="13"/>
      <c r="F570" s="14"/>
    </row>
    <row r="571" spans="1:6" ht="28.5" x14ac:dyDescent="0.2">
      <c r="A571" s="10" t="s">
        <v>834</v>
      </c>
      <c r="B571" s="11" t="s">
        <v>26</v>
      </c>
      <c r="C571" s="11" t="s">
        <v>24</v>
      </c>
      <c r="D571" s="12"/>
      <c r="E571" s="13"/>
      <c r="F571" s="14"/>
    </row>
    <row r="572" spans="1:6" ht="28.5" x14ac:dyDescent="0.2">
      <c r="A572" s="10" t="s">
        <v>835</v>
      </c>
      <c r="B572" s="11" t="s">
        <v>836</v>
      </c>
      <c r="C572" s="11" t="s">
        <v>34</v>
      </c>
      <c r="D572" s="12">
        <v>112</v>
      </c>
      <c r="E572" s="13">
        <v>800</v>
      </c>
      <c r="F572" s="14">
        <v>89600</v>
      </c>
    </row>
    <row r="573" spans="1:6" ht="42.75" x14ac:dyDescent="0.2">
      <c r="A573" s="10" t="s">
        <v>837</v>
      </c>
      <c r="B573" s="11" t="s">
        <v>838</v>
      </c>
      <c r="C573" s="11" t="s">
        <v>34</v>
      </c>
      <c r="D573" s="12">
        <v>8</v>
      </c>
      <c r="E573" s="13">
        <v>800</v>
      </c>
      <c r="F573" s="14">
        <v>6400</v>
      </c>
    </row>
    <row r="574" spans="1:6" ht="28.5" x14ac:dyDescent="0.2">
      <c r="A574" s="10" t="s">
        <v>839</v>
      </c>
      <c r="B574" s="11" t="s">
        <v>840</v>
      </c>
      <c r="C574" s="11" t="s">
        <v>34</v>
      </c>
      <c r="D574" s="12">
        <v>80</v>
      </c>
      <c r="E574" s="13">
        <v>222.3</v>
      </c>
      <c r="F574" s="14">
        <v>17784</v>
      </c>
    </row>
    <row r="575" spans="1:6" ht="28.5" x14ac:dyDescent="0.2">
      <c r="A575" s="10" t="s">
        <v>841</v>
      </c>
      <c r="B575" s="11" t="s">
        <v>842</v>
      </c>
      <c r="C575" s="11" t="s">
        <v>29</v>
      </c>
      <c r="D575" s="12">
        <v>2400</v>
      </c>
      <c r="E575" s="13">
        <v>80</v>
      </c>
      <c r="F575" s="14">
        <v>192000</v>
      </c>
    </row>
    <row r="576" spans="1:6" x14ac:dyDescent="0.2">
      <c r="A576" s="10" t="s">
        <v>843</v>
      </c>
      <c r="B576" s="11" t="s">
        <v>844</v>
      </c>
      <c r="C576" s="11" t="s">
        <v>34</v>
      </c>
      <c r="D576" s="12">
        <v>36</v>
      </c>
      <c r="E576" s="13">
        <v>300</v>
      </c>
      <c r="F576" s="14">
        <v>10800</v>
      </c>
    </row>
    <row r="577" spans="1:6" ht="28.5" x14ac:dyDescent="0.2">
      <c r="A577" s="10" t="s">
        <v>845</v>
      </c>
      <c r="B577" s="11" t="s">
        <v>846</v>
      </c>
      <c r="C577" s="11" t="s">
        <v>34</v>
      </c>
      <c r="D577" s="12">
        <v>8</v>
      </c>
      <c r="E577" s="13">
        <v>380</v>
      </c>
      <c r="F577" s="14">
        <v>3040</v>
      </c>
    </row>
    <row r="578" spans="1:6" x14ac:dyDescent="0.2">
      <c r="A578" s="10" t="s">
        <v>847</v>
      </c>
      <c r="B578" s="11" t="s">
        <v>848</v>
      </c>
      <c r="C578" s="11" t="s">
        <v>29</v>
      </c>
      <c r="D578" s="12">
        <v>200</v>
      </c>
      <c r="E578" s="13">
        <v>22</v>
      </c>
      <c r="F578" s="14">
        <v>4400</v>
      </c>
    </row>
    <row r="579" spans="1:6" ht="42.75" x14ac:dyDescent="0.2">
      <c r="A579" s="10" t="s">
        <v>849</v>
      </c>
      <c r="B579" s="11" t="s">
        <v>850</v>
      </c>
      <c r="C579" s="11" t="s">
        <v>34</v>
      </c>
      <c r="D579" s="12">
        <v>60</v>
      </c>
      <c r="E579" s="13">
        <v>300</v>
      </c>
      <c r="F579" s="14">
        <v>18000</v>
      </c>
    </row>
    <row r="580" spans="1:6" ht="28.5" x14ac:dyDescent="0.2">
      <c r="A580" s="10" t="s">
        <v>851</v>
      </c>
      <c r="B580" s="11" t="s">
        <v>852</v>
      </c>
      <c r="C580" s="11" t="s">
        <v>61</v>
      </c>
      <c r="D580" s="12">
        <v>3</v>
      </c>
      <c r="E580" s="13">
        <v>450</v>
      </c>
      <c r="F580" s="14">
        <v>1350</v>
      </c>
    </row>
    <row r="581" spans="1:6" ht="28.5" x14ac:dyDescent="0.2">
      <c r="A581" s="10" t="s">
        <v>853</v>
      </c>
      <c r="B581" s="11" t="s">
        <v>854</v>
      </c>
      <c r="C581" s="11" t="s">
        <v>34</v>
      </c>
      <c r="D581" s="12">
        <v>4</v>
      </c>
      <c r="E581" s="13">
        <v>125</v>
      </c>
      <c r="F581" s="14">
        <v>500</v>
      </c>
    </row>
    <row r="582" spans="1:6" ht="171" x14ac:dyDescent="0.2">
      <c r="A582" s="10" t="s">
        <v>855</v>
      </c>
      <c r="B582" s="11" t="s">
        <v>856</v>
      </c>
      <c r="C582" s="11" t="s">
        <v>34</v>
      </c>
      <c r="D582" s="12">
        <v>82</v>
      </c>
      <c r="E582" s="13">
        <v>1600</v>
      </c>
      <c r="F582" s="14">
        <v>131200</v>
      </c>
    </row>
    <row r="583" spans="1:6" ht="28.5" x14ac:dyDescent="0.2">
      <c r="A583" s="10" t="s">
        <v>857</v>
      </c>
      <c r="B583" s="11" t="s">
        <v>858</v>
      </c>
      <c r="C583" s="11" t="s">
        <v>29</v>
      </c>
      <c r="D583" s="12">
        <v>150</v>
      </c>
      <c r="E583" s="13">
        <v>48</v>
      </c>
      <c r="F583" s="14">
        <v>7200</v>
      </c>
    </row>
    <row r="584" spans="1:6" ht="28.5" x14ac:dyDescent="0.2">
      <c r="A584" s="10" t="s">
        <v>859</v>
      </c>
      <c r="B584" s="11" t="s">
        <v>860</v>
      </c>
      <c r="C584" s="11" t="s">
        <v>29</v>
      </c>
      <c r="D584" s="12">
        <v>200</v>
      </c>
      <c r="E584" s="13">
        <v>19</v>
      </c>
      <c r="F584" s="14">
        <v>3800</v>
      </c>
    </row>
    <row r="585" spans="1:6" ht="57" x14ac:dyDescent="0.2">
      <c r="A585" s="10" t="s">
        <v>861</v>
      </c>
      <c r="B585" s="11" t="s">
        <v>862</v>
      </c>
      <c r="C585" s="11" t="s">
        <v>34</v>
      </c>
      <c r="D585" s="12">
        <v>75</v>
      </c>
      <c r="E585" s="13">
        <v>160</v>
      </c>
      <c r="F585" s="14">
        <v>12000</v>
      </c>
    </row>
    <row r="586" spans="1:6" ht="28.5" x14ac:dyDescent="0.2">
      <c r="A586" s="10" t="s">
        <v>863</v>
      </c>
      <c r="B586" s="11" t="s">
        <v>864</v>
      </c>
      <c r="C586" s="11" t="s">
        <v>29</v>
      </c>
      <c r="D586" s="12">
        <v>100</v>
      </c>
      <c r="E586" s="13">
        <v>45</v>
      </c>
      <c r="F586" s="14">
        <v>4500</v>
      </c>
    </row>
    <row r="587" spans="1:6" ht="15" x14ac:dyDescent="0.25">
      <c r="A587" s="10"/>
      <c r="B587" s="11"/>
      <c r="C587" s="11"/>
      <c r="D587" s="12"/>
      <c r="E587" s="13"/>
      <c r="F587" s="15">
        <f>SUM(F572:F586)</f>
        <v>502574</v>
      </c>
    </row>
    <row r="588" spans="1:6" x14ac:dyDescent="0.2">
      <c r="A588" s="10" t="s">
        <v>865</v>
      </c>
      <c r="B588" s="11" t="s">
        <v>866</v>
      </c>
      <c r="C588" s="11"/>
      <c r="D588" s="12"/>
      <c r="E588" s="13"/>
      <c r="F588" s="14"/>
    </row>
    <row r="589" spans="1:6" x14ac:dyDescent="0.2">
      <c r="A589" s="10" t="s">
        <v>867</v>
      </c>
      <c r="B589" s="11" t="s">
        <v>866</v>
      </c>
      <c r="C589" s="11"/>
      <c r="D589" s="12"/>
      <c r="E589" s="13"/>
      <c r="F589" s="14"/>
    </row>
    <row r="590" spans="1:6" x14ac:dyDescent="0.2">
      <c r="A590" s="10" t="s">
        <v>868</v>
      </c>
      <c r="B590" s="11" t="s">
        <v>869</v>
      </c>
      <c r="C590" s="11" t="s">
        <v>29</v>
      </c>
      <c r="D590" s="12">
        <v>2000</v>
      </c>
      <c r="E590" s="13">
        <v>30</v>
      </c>
      <c r="F590" s="14">
        <v>60000</v>
      </c>
    </row>
    <row r="591" spans="1:6" ht="42.75" x14ac:dyDescent="0.2">
      <c r="A591" s="10" t="s">
        <v>870</v>
      </c>
      <c r="B591" s="11" t="s">
        <v>871</v>
      </c>
      <c r="C591" s="11" t="s">
        <v>29</v>
      </c>
      <c r="D591" s="12">
        <v>2200</v>
      </c>
      <c r="E591" s="13">
        <v>180</v>
      </c>
      <c r="F591" s="14">
        <v>396000</v>
      </c>
    </row>
    <row r="592" spans="1:6" ht="42.75" x14ac:dyDescent="0.2">
      <c r="A592" s="10" t="s">
        <v>872</v>
      </c>
      <c r="B592" s="11" t="s">
        <v>873</v>
      </c>
      <c r="C592" s="11" t="s">
        <v>29</v>
      </c>
      <c r="D592" s="12">
        <v>2200</v>
      </c>
      <c r="E592" s="13">
        <v>250</v>
      </c>
      <c r="F592" s="14">
        <v>550000</v>
      </c>
    </row>
    <row r="593" spans="1:6" ht="57" x14ac:dyDescent="0.2">
      <c r="A593" s="10" t="s">
        <v>874</v>
      </c>
      <c r="B593" s="11" t="s">
        <v>875</v>
      </c>
      <c r="C593" s="11" t="s">
        <v>34</v>
      </c>
      <c r="D593" s="12">
        <v>4</v>
      </c>
      <c r="E593" s="13">
        <v>10000</v>
      </c>
      <c r="F593" s="14">
        <v>40000</v>
      </c>
    </row>
    <row r="594" spans="1:6" ht="15" x14ac:dyDescent="0.25">
      <c r="A594" s="10"/>
      <c r="B594" s="11"/>
      <c r="C594" s="11"/>
      <c r="D594" s="12"/>
      <c r="E594" s="13"/>
      <c r="F594" s="15">
        <f>SUM(F590:F593)</f>
        <v>1046000</v>
      </c>
    </row>
    <row r="595" spans="1:6" x14ac:dyDescent="0.2">
      <c r="A595" s="10" t="s">
        <v>876</v>
      </c>
      <c r="B595" s="11" t="s">
        <v>372</v>
      </c>
      <c r="C595" s="11"/>
      <c r="D595" s="12"/>
      <c r="E595" s="13"/>
      <c r="F595" s="14"/>
    </row>
    <row r="596" spans="1:6" x14ac:dyDescent="0.2">
      <c r="A596" s="10" t="s">
        <v>877</v>
      </c>
      <c r="B596" s="11" t="s">
        <v>374</v>
      </c>
      <c r="C596" s="11"/>
      <c r="D596" s="12"/>
      <c r="E596" s="13"/>
      <c r="F596" s="14"/>
    </row>
    <row r="597" spans="1:6" ht="28.5" x14ac:dyDescent="0.2">
      <c r="A597" s="10" t="s">
        <v>878</v>
      </c>
      <c r="B597" s="11" t="s">
        <v>376</v>
      </c>
      <c r="C597" s="11" t="s">
        <v>17</v>
      </c>
      <c r="D597" s="12">
        <v>30000</v>
      </c>
      <c r="E597" s="13">
        <v>2.5</v>
      </c>
      <c r="F597" s="14">
        <v>75000</v>
      </c>
    </row>
    <row r="598" spans="1:6" x14ac:dyDescent="0.2">
      <c r="A598" s="10" t="s">
        <v>879</v>
      </c>
      <c r="B598" s="11" t="s">
        <v>378</v>
      </c>
      <c r="C598" s="11" t="s">
        <v>34</v>
      </c>
      <c r="D598" s="12">
        <v>50</v>
      </c>
      <c r="E598" s="13">
        <v>216</v>
      </c>
      <c r="F598" s="14">
        <v>10800</v>
      </c>
    </row>
    <row r="599" spans="1:6" ht="15" x14ac:dyDescent="0.25">
      <c r="A599" s="10"/>
      <c r="B599" s="11"/>
      <c r="C599" s="11"/>
      <c r="D599" s="12"/>
      <c r="E599" s="13"/>
      <c r="F599" s="15">
        <f>SUM(F597:F598)</f>
        <v>85800</v>
      </c>
    </row>
    <row r="600" spans="1:6" x14ac:dyDescent="0.2">
      <c r="A600" s="10" t="s">
        <v>880</v>
      </c>
      <c r="B600" s="11" t="s">
        <v>394</v>
      </c>
      <c r="C600" s="11"/>
      <c r="D600" s="12"/>
      <c r="E600" s="13"/>
      <c r="F600" s="14"/>
    </row>
    <row r="601" spans="1:6" x14ac:dyDescent="0.2">
      <c r="A601" s="10" t="s">
        <v>881</v>
      </c>
      <c r="B601" s="11" t="s">
        <v>882</v>
      </c>
      <c r="C601" s="11" t="s">
        <v>14</v>
      </c>
      <c r="D601" s="12">
        <v>500</v>
      </c>
      <c r="E601" s="13">
        <v>20</v>
      </c>
      <c r="F601" s="14">
        <v>10000</v>
      </c>
    </row>
    <row r="602" spans="1:6" ht="42.75" x14ac:dyDescent="0.2">
      <c r="A602" s="10" t="s">
        <v>883</v>
      </c>
      <c r="B602" s="11" t="s">
        <v>884</v>
      </c>
      <c r="C602" s="11" t="s">
        <v>14</v>
      </c>
      <c r="D602" s="12">
        <v>6000</v>
      </c>
      <c r="E602" s="13">
        <v>25</v>
      </c>
      <c r="F602" s="14">
        <v>150000</v>
      </c>
    </row>
    <row r="603" spans="1:6" x14ac:dyDescent="0.2">
      <c r="A603" s="10" t="s">
        <v>885</v>
      </c>
      <c r="B603" s="11" t="s">
        <v>398</v>
      </c>
      <c r="C603" s="11" t="s">
        <v>17</v>
      </c>
      <c r="D603" s="12">
        <v>20000</v>
      </c>
      <c r="E603" s="13">
        <v>2</v>
      </c>
      <c r="F603" s="14">
        <v>40000</v>
      </c>
    </row>
    <row r="604" spans="1:6" ht="71.25" x14ac:dyDescent="0.2">
      <c r="A604" s="10" t="s">
        <v>886</v>
      </c>
      <c r="B604" s="11" t="s">
        <v>887</v>
      </c>
      <c r="C604" s="11" t="s">
        <v>14</v>
      </c>
      <c r="D604" s="12">
        <v>6000</v>
      </c>
      <c r="E604" s="13">
        <v>20</v>
      </c>
      <c r="F604" s="14">
        <v>120000</v>
      </c>
    </row>
    <row r="605" spans="1:6" ht="57" x14ac:dyDescent="0.2">
      <c r="A605" s="10" t="s">
        <v>888</v>
      </c>
      <c r="B605" s="11" t="s">
        <v>889</v>
      </c>
      <c r="C605" s="11" t="s">
        <v>14</v>
      </c>
      <c r="D605" s="12">
        <v>5500</v>
      </c>
      <c r="E605" s="13">
        <v>35</v>
      </c>
      <c r="F605" s="14">
        <v>192500</v>
      </c>
    </row>
    <row r="606" spans="1:6" ht="15" x14ac:dyDescent="0.25">
      <c r="A606" s="10"/>
      <c r="B606" s="11"/>
      <c r="C606" s="11"/>
      <c r="D606" s="12"/>
      <c r="E606" s="13"/>
      <c r="F606" s="15">
        <f>SUM(F601:F605)</f>
        <v>512500</v>
      </c>
    </row>
    <row r="607" spans="1:6" x14ac:dyDescent="0.2">
      <c r="A607" s="10" t="s">
        <v>890</v>
      </c>
      <c r="B607" s="11" t="s">
        <v>402</v>
      </c>
      <c r="C607" s="11"/>
      <c r="D607" s="12"/>
      <c r="E607" s="13"/>
      <c r="F607" s="14"/>
    </row>
    <row r="608" spans="1:6" ht="28.5" x14ac:dyDescent="0.2">
      <c r="A608" s="10" t="s">
        <v>891</v>
      </c>
      <c r="B608" s="11" t="s">
        <v>404</v>
      </c>
      <c r="C608" s="11" t="s">
        <v>14</v>
      </c>
      <c r="D608" s="12">
        <v>4700</v>
      </c>
      <c r="E608" s="13">
        <v>120</v>
      </c>
      <c r="F608" s="14">
        <v>564000</v>
      </c>
    </row>
    <row r="609" spans="1:6" ht="15" x14ac:dyDescent="0.25">
      <c r="A609" s="10"/>
      <c r="B609" s="11"/>
      <c r="C609" s="11"/>
      <c r="D609" s="12"/>
      <c r="E609" s="13"/>
      <c r="F609" s="15">
        <f>SUM(F608)</f>
        <v>564000</v>
      </c>
    </row>
    <row r="610" spans="1:6" x14ac:dyDescent="0.2">
      <c r="A610" s="10" t="s">
        <v>892</v>
      </c>
      <c r="B610" s="11" t="s">
        <v>406</v>
      </c>
      <c r="C610" s="11"/>
      <c r="D610" s="12"/>
      <c r="E610" s="13"/>
      <c r="F610" s="14"/>
    </row>
    <row r="611" spans="1:6" x14ac:dyDescent="0.2">
      <c r="A611" s="10" t="s">
        <v>893</v>
      </c>
      <c r="B611" s="11" t="s">
        <v>894</v>
      </c>
      <c r="C611" s="11" t="s">
        <v>29</v>
      </c>
      <c r="D611" s="12">
        <v>100</v>
      </c>
      <c r="E611" s="13">
        <v>700</v>
      </c>
      <c r="F611" s="14">
        <v>70000</v>
      </c>
    </row>
    <row r="612" spans="1:6" ht="28.5" x14ac:dyDescent="0.2">
      <c r="A612" s="10" t="s">
        <v>895</v>
      </c>
      <c r="B612" s="11" t="s">
        <v>434</v>
      </c>
      <c r="C612" s="11" t="s">
        <v>14</v>
      </c>
      <c r="D612" s="12">
        <v>10</v>
      </c>
      <c r="E612" s="13">
        <v>1700</v>
      </c>
      <c r="F612" s="14">
        <v>17000</v>
      </c>
    </row>
    <row r="613" spans="1:6" ht="28.5" x14ac:dyDescent="0.2">
      <c r="A613" s="10" t="s">
        <v>896</v>
      </c>
      <c r="B613" s="11" t="s">
        <v>438</v>
      </c>
      <c r="C613" s="11" t="s">
        <v>17</v>
      </c>
      <c r="D613" s="12">
        <v>200</v>
      </c>
      <c r="E613" s="13">
        <v>200</v>
      </c>
      <c r="F613" s="14">
        <v>40000</v>
      </c>
    </row>
    <row r="614" spans="1:6" ht="15" x14ac:dyDescent="0.25">
      <c r="A614" s="10"/>
      <c r="B614" s="11"/>
      <c r="C614" s="11"/>
      <c r="D614" s="12"/>
      <c r="E614" s="13"/>
      <c r="F614" s="15">
        <f>SUM(F611:F613)</f>
        <v>127000</v>
      </c>
    </row>
    <row r="615" spans="1:6" x14ac:dyDescent="0.2">
      <c r="A615" s="10" t="s">
        <v>897</v>
      </c>
      <c r="B615" s="11" t="s">
        <v>454</v>
      </c>
      <c r="C615" s="11"/>
      <c r="D615" s="12"/>
      <c r="E615" s="13"/>
      <c r="F615" s="14"/>
    </row>
    <row r="616" spans="1:6" x14ac:dyDescent="0.2">
      <c r="A616" s="10" t="s">
        <v>898</v>
      </c>
      <c r="B616" s="11" t="s">
        <v>454</v>
      </c>
      <c r="C616" s="11"/>
      <c r="D616" s="12"/>
      <c r="E616" s="13"/>
      <c r="F616" s="14"/>
    </row>
    <row r="617" spans="1:6" x14ac:dyDescent="0.2">
      <c r="A617" s="10" t="s">
        <v>899</v>
      </c>
      <c r="B617" s="11" t="s">
        <v>457</v>
      </c>
      <c r="C617" s="11" t="s">
        <v>17</v>
      </c>
      <c r="D617" s="12">
        <v>7000</v>
      </c>
      <c r="E617" s="13">
        <v>1.6</v>
      </c>
      <c r="F617" s="14">
        <v>11200</v>
      </c>
    </row>
    <row r="618" spans="1:6" x14ac:dyDescent="0.2">
      <c r="A618" s="10" t="s">
        <v>900</v>
      </c>
      <c r="B618" s="11" t="s">
        <v>901</v>
      </c>
      <c r="C618" s="11" t="s">
        <v>17</v>
      </c>
      <c r="D618" s="12">
        <v>7000</v>
      </c>
      <c r="E618" s="13">
        <v>41</v>
      </c>
      <c r="F618" s="14">
        <v>287000</v>
      </c>
    </row>
    <row r="619" spans="1:6" ht="15" x14ac:dyDescent="0.25">
      <c r="A619" s="10"/>
      <c r="B619" s="11"/>
      <c r="C619" s="11"/>
      <c r="D619" s="12"/>
      <c r="E619" s="13"/>
      <c r="F619" s="15">
        <f>SUM(F617:F618)</f>
        <v>298200</v>
      </c>
    </row>
    <row r="620" spans="1:6" x14ac:dyDescent="0.2">
      <c r="A620" s="18"/>
      <c r="B620" s="19"/>
      <c r="C620" s="19"/>
      <c r="D620" s="19"/>
      <c r="E620" s="19"/>
      <c r="F620" s="20"/>
    </row>
    <row r="621" spans="1:6" ht="15" x14ac:dyDescent="0.25">
      <c r="A621" s="18"/>
      <c r="B621" s="19"/>
      <c r="C621" s="19"/>
      <c r="D621" s="19"/>
      <c r="E621" s="21" t="s">
        <v>5</v>
      </c>
      <c r="F621" s="22">
        <f>F619+F614+F609+F606+F599+F594+F587+F567+F548+F536+F528+F520+F503+F500+F495+F483+F473+F444+F440+F434+F422+F418+F413+F405+F401+F396+F390+F387+F379+F360+F350+F338+F318+F312+F270+F256+F248+F240+F222+F219+F214+F202+F192+F163+F159+F153+F141+F137+F132+F124+F120+F115+F109+F106+F98+F82+F71+F41+F29+F8</f>
        <v>25412790.899999999</v>
      </c>
    </row>
    <row r="622" spans="1:6" ht="15" x14ac:dyDescent="0.25">
      <c r="A622" s="18"/>
      <c r="B622" s="19"/>
      <c r="C622" s="19"/>
      <c r="D622" s="23" t="s">
        <v>904</v>
      </c>
      <c r="E622" s="1">
        <v>0</v>
      </c>
      <c r="F622" s="22">
        <f>E622*F621</f>
        <v>0</v>
      </c>
    </row>
    <row r="623" spans="1:6" ht="15" x14ac:dyDescent="0.25">
      <c r="A623" s="18"/>
      <c r="B623" s="19"/>
      <c r="C623" s="19"/>
      <c r="E623" s="21" t="s">
        <v>905</v>
      </c>
      <c r="F623" s="22">
        <f>F621-F622</f>
        <v>25412790.899999999</v>
      </c>
    </row>
    <row r="624" spans="1:6" ht="15" x14ac:dyDescent="0.25">
      <c r="A624" s="18"/>
      <c r="B624" s="19"/>
      <c r="C624" s="19"/>
      <c r="D624" s="19"/>
      <c r="E624" s="21" t="s">
        <v>902</v>
      </c>
      <c r="F624" s="22">
        <f>F623*0.17</f>
        <v>4320174.4529999997</v>
      </c>
    </row>
    <row r="625" spans="1:6" ht="15.75" thickBot="1" x14ac:dyDescent="0.3">
      <c r="A625" s="24"/>
      <c r="B625" s="25"/>
      <c r="C625" s="25"/>
      <c r="D625" s="25"/>
      <c r="E625" s="26" t="s">
        <v>903</v>
      </c>
      <c r="F625" s="27">
        <f>F623+F624</f>
        <v>29732965.353</v>
      </c>
    </row>
  </sheetData>
  <sheetProtection algorithmName="SHA-512" hashValue="r0cVHCDT+2X3o+iPcw0aolTRt3A74cJcz1zV9VRyQ1mjZ86sLuRAci3dWHhpNAQo6WpUKevaf3Tq8PZC6tl9Cg==" saltValue="qltrVMa+yqS3et0znFEnyQ==" spinCount="100000" sheet="1" selectLockedCells="1"/>
  <mergeCells count="1">
    <mergeCell ref="E1:F1"/>
  </mergeCells>
  <phoneticPr fontId="1" type="noConversion"/>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יצוא השוואת הצעות</vt:lpstr>
      <vt:lpstr>'יצוא השוואת הצעות'!WPrint_Area_W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6482.merav</dc:creator>
  <cp:lastModifiedBy>Benny</cp:lastModifiedBy>
  <cp:lastPrinted>2020-07-26T12:28:38Z</cp:lastPrinted>
  <dcterms:created xsi:type="dcterms:W3CDTF">2020-05-25T05:49:15Z</dcterms:created>
  <dcterms:modified xsi:type="dcterms:W3CDTF">2020-10-25T08:43:18Z</dcterms:modified>
</cp:coreProperties>
</file>